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Data E Drive 01-07-2022\Anita Data\Desktop\SAVE FOLDER\MAX\SHALIMAR\9.SEP'22\audit\"/>
    </mc:Choice>
  </mc:AlternateContent>
  <bookViews>
    <workbookView xWindow="0" yWindow="0" windowWidth="20490" windowHeight="7155"/>
  </bookViews>
  <sheets>
    <sheet name="HK SEP'22" sheetId="1" r:id="rId1"/>
    <sheet name="Observation" sheetId="3" r:id="rId2"/>
    <sheet name="Summary" sheetId="2" r:id="rId3"/>
  </sheets>
  <externalReferences>
    <externalReference r:id="rId4"/>
    <externalReference r:id="rId5"/>
  </externalReferences>
  <definedNames>
    <definedName name="_xlnm._FilterDatabase" localSheetId="0" hidden="1">'HK SEP''22'!$A$8:$BQ$89</definedName>
    <definedName name="_xlnm.Print_Area" localSheetId="0">'HK SEP''22'!$A$1:$BC$89</definedName>
    <definedName name="_xlnm.Print_Titles" localSheetId="0">'HK SEP''22'!$1:$8</definedName>
  </definedName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8" i="2" l="1"/>
  <c r="J8" i="2" l="1"/>
  <c r="AJ88" i="1"/>
  <c r="AI88" i="1"/>
  <c r="AJ87" i="1"/>
  <c r="AI87" i="1"/>
  <c r="AJ86" i="1"/>
  <c r="AI86" i="1"/>
  <c r="AJ85" i="1"/>
  <c r="AI85" i="1"/>
  <c r="AJ84" i="1"/>
  <c r="AI84" i="1"/>
  <c r="AJ83" i="1"/>
  <c r="AI83" i="1"/>
  <c r="AJ82" i="1"/>
  <c r="AI82" i="1"/>
  <c r="AJ81" i="1"/>
  <c r="AI81" i="1"/>
  <c r="AJ80" i="1"/>
  <c r="AI80" i="1"/>
  <c r="AJ79" i="1"/>
  <c r="AI79" i="1"/>
  <c r="AJ78" i="1"/>
  <c r="AI78" i="1"/>
  <c r="AJ77" i="1"/>
  <c r="AI77" i="1"/>
  <c r="AJ76" i="1"/>
  <c r="AI76" i="1"/>
  <c r="AJ75" i="1"/>
  <c r="AI75" i="1"/>
  <c r="AJ74" i="1"/>
  <c r="AI74" i="1"/>
  <c r="AJ73" i="1"/>
  <c r="AI73" i="1"/>
  <c r="AJ72" i="1"/>
  <c r="AI72" i="1"/>
  <c r="AJ71" i="1"/>
  <c r="AI71" i="1"/>
  <c r="AJ70" i="1"/>
  <c r="AI70" i="1"/>
  <c r="AJ69" i="1"/>
  <c r="AI69" i="1"/>
  <c r="AJ68" i="1"/>
  <c r="AI68" i="1"/>
  <c r="AJ67" i="1"/>
  <c r="AI67" i="1"/>
  <c r="AJ66" i="1"/>
  <c r="AI66" i="1"/>
  <c r="AJ65" i="1"/>
  <c r="AI65" i="1"/>
  <c r="AJ64" i="1"/>
  <c r="AI64" i="1"/>
  <c r="AJ63" i="1"/>
  <c r="AI63" i="1"/>
  <c r="AJ62" i="1"/>
  <c r="AI62" i="1"/>
  <c r="AJ61" i="1"/>
  <c r="AI61" i="1"/>
  <c r="AJ60" i="1"/>
  <c r="AI60" i="1"/>
  <c r="AJ59" i="1"/>
  <c r="AI59" i="1"/>
  <c r="AJ58" i="1"/>
  <c r="AI58" i="1"/>
  <c r="AJ57" i="1"/>
  <c r="AI57" i="1"/>
  <c r="AJ56" i="1"/>
  <c r="AI56" i="1"/>
  <c r="AJ55" i="1"/>
  <c r="AI55" i="1"/>
  <c r="AJ54" i="1"/>
  <c r="AI54" i="1"/>
  <c r="AJ53" i="1"/>
  <c r="AI53" i="1"/>
  <c r="AJ52" i="1"/>
  <c r="AI52" i="1"/>
  <c r="AJ51" i="1"/>
  <c r="AI51" i="1"/>
  <c r="AJ50" i="1"/>
  <c r="AI50" i="1"/>
  <c r="AJ49" i="1"/>
  <c r="AI49" i="1"/>
  <c r="AJ48" i="1"/>
  <c r="AI48" i="1"/>
  <c r="AJ47" i="1"/>
  <c r="AI47" i="1"/>
  <c r="AJ46" i="1"/>
  <c r="AI46" i="1"/>
  <c r="AJ45" i="1"/>
  <c r="AI45" i="1"/>
  <c r="AJ44" i="1"/>
  <c r="AI44" i="1"/>
  <c r="AJ43" i="1"/>
  <c r="AI43" i="1"/>
  <c r="AJ42" i="1"/>
  <c r="AI42" i="1"/>
  <c r="AJ41" i="1"/>
  <c r="AI41" i="1"/>
  <c r="AJ40" i="1"/>
  <c r="AI40" i="1"/>
  <c r="AJ39" i="1"/>
  <c r="AI39" i="1"/>
  <c r="AJ38" i="1"/>
  <c r="AI38" i="1"/>
  <c r="AJ37" i="1"/>
  <c r="AI37" i="1"/>
  <c r="AJ36" i="1"/>
  <c r="AI36" i="1"/>
  <c r="AJ35" i="1"/>
  <c r="AI35" i="1"/>
  <c r="AJ34" i="1"/>
  <c r="AI34" i="1"/>
  <c r="AJ33" i="1"/>
  <c r="AI33" i="1"/>
  <c r="AJ32" i="1"/>
  <c r="AI32" i="1"/>
  <c r="AJ31" i="1"/>
  <c r="AI31" i="1"/>
  <c r="AJ30" i="1"/>
  <c r="AI30" i="1"/>
  <c r="AJ29" i="1"/>
  <c r="AI29" i="1"/>
  <c r="AJ28" i="1"/>
  <c r="AI28" i="1"/>
  <c r="AJ27" i="1"/>
  <c r="AI27" i="1"/>
  <c r="AJ26" i="1"/>
  <c r="AI26" i="1"/>
  <c r="AJ25" i="1"/>
  <c r="AI25" i="1"/>
  <c r="AJ24" i="1"/>
  <c r="AI24" i="1"/>
  <c r="AJ23" i="1"/>
  <c r="AI23" i="1"/>
  <c r="AJ22" i="1"/>
  <c r="AI22" i="1"/>
  <c r="AJ21" i="1"/>
  <c r="AI21" i="1"/>
  <c r="AJ20" i="1"/>
  <c r="AI20" i="1"/>
  <c r="AJ19" i="1"/>
  <c r="AI19" i="1"/>
  <c r="AJ18" i="1"/>
  <c r="AI18" i="1"/>
  <c r="AJ17" i="1"/>
  <c r="AI17" i="1"/>
  <c r="AJ16" i="1"/>
  <c r="AI16" i="1"/>
  <c r="AJ15" i="1"/>
  <c r="AI15" i="1"/>
  <c r="AJ14" i="1"/>
  <c r="AI14" i="1"/>
  <c r="AJ13" i="1"/>
  <c r="AI13" i="1"/>
  <c r="AJ12" i="1"/>
  <c r="AI12" i="1"/>
  <c r="AJ11" i="1"/>
  <c r="AI11" i="1"/>
  <c r="AJ10" i="1"/>
  <c r="AI10" i="1"/>
  <c r="AH88" i="1"/>
  <c r="AH87" i="1"/>
  <c r="AH86" i="1"/>
  <c r="AH85" i="1"/>
  <c r="AH84" i="1"/>
  <c r="AH83" i="1"/>
  <c r="AH82" i="1"/>
  <c r="AH81" i="1"/>
  <c r="AH80" i="1"/>
  <c r="AH79" i="1"/>
  <c r="AH78" i="1"/>
  <c r="AH77" i="1"/>
  <c r="AH76" i="1"/>
  <c r="AH75" i="1"/>
  <c r="AH74" i="1"/>
  <c r="AH73" i="1"/>
  <c r="AH72" i="1"/>
  <c r="AH71" i="1"/>
  <c r="AH70" i="1"/>
  <c r="AH69" i="1"/>
  <c r="AH68" i="1"/>
  <c r="AH67" i="1"/>
  <c r="AH66" i="1"/>
  <c r="AH65" i="1"/>
  <c r="AH64" i="1"/>
  <c r="AH63" i="1"/>
  <c r="AH62" i="1"/>
  <c r="AH61" i="1"/>
  <c r="AH60" i="1"/>
  <c r="AH59" i="1"/>
  <c r="AH58" i="1"/>
  <c r="AH57" i="1"/>
  <c r="AH56" i="1"/>
  <c r="AH55" i="1"/>
  <c r="AH54" i="1"/>
  <c r="AH53" i="1"/>
  <c r="AH52" i="1"/>
  <c r="AH51" i="1"/>
  <c r="AH50" i="1"/>
  <c r="AH49" i="1"/>
  <c r="AH48" i="1"/>
  <c r="AH47" i="1"/>
  <c r="AH46" i="1"/>
  <c r="AH45" i="1"/>
  <c r="AH44" i="1"/>
  <c r="AH43" i="1"/>
  <c r="AH42" i="1"/>
  <c r="AH41" i="1"/>
  <c r="AH40" i="1"/>
  <c r="AH39" i="1"/>
  <c r="AH38" i="1"/>
  <c r="AH37" i="1"/>
  <c r="AH36" i="1"/>
  <c r="AH35" i="1"/>
  <c r="AH34" i="1"/>
  <c r="AH33" i="1"/>
  <c r="AH32" i="1"/>
  <c r="AH31" i="1"/>
  <c r="AH30" i="1"/>
  <c r="AH29" i="1"/>
  <c r="AH28" i="1"/>
  <c r="AH27" i="1"/>
  <c r="AH26" i="1"/>
  <c r="AH25" i="1"/>
  <c r="AH24" i="1"/>
  <c r="AH23" i="1"/>
  <c r="AH22" i="1"/>
  <c r="AH21" i="1"/>
  <c r="AH20" i="1"/>
  <c r="AH19" i="1"/>
  <c r="AH18" i="1"/>
  <c r="AH17" i="1"/>
  <c r="AH16" i="1"/>
  <c r="AH15" i="1"/>
  <c r="AH14" i="1"/>
  <c r="AH13" i="1"/>
  <c r="AH12" i="1"/>
  <c r="AH11" i="1"/>
  <c r="AH10" i="1"/>
  <c r="AK10" i="1" s="1"/>
  <c r="AV47" i="1" l="1"/>
  <c r="AS13" i="1"/>
  <c r="A15" i="1" l="1"/>
  <c r="A17" i="1"/>
  <c r="A19" i="1"/>
  <c r="A21" i="1"/>
  <c r="A23" i="1"/>
  <c r="A25" i="1"/>
  <c r="A27" i="1"/>
  <c r="A29" i="1"/>
  <c r="A31" i="1"/>
  <c r="A33" i="1"/>
  <c r="A35" i="1"/>
  <c r="A37" i="1"/>
  <c r="A39" i="1"/>
  <c r="A41" i="1"/>
  <c r="A43" i="1"/>
  <c r="A45" i="1"/>
  <c r="A47" i="1"/>
  <c r="A49" i="1"/>
  <c r="A51" i="1"/>
  <c r="A53" i="1"/>
  <c r="A55" i="1"/>
  <c r="A57" i="1"/>
  <c r="A59" i="1"/>
  <c r="A61" i="1"/>
  <c r="A63" i="1"/>
  <c r="A67" i="1"/>
  <c r="A69" i="1"/>
  <c r="A71" i="1"/>
  <c r="A73" i="1"/>
  <c r="A75" i="1"/>
  <c r="A77" i="1"/>
  <c r="A79" i="1"/>
  <c r="A81" i="1"/>
  <c r="A83" i="1"/>
  <c r="A85" i="1"/>
  <c r="A87" i="1"/>
  <c r="A13" i="1"/>
  <c r="C5" i="2" l="1"/>
  <c r="B5" i="2"/>
  <c r="L5" i="2" l="1"/>
  <c r="G5" i="2"/>
  <c r="N4" i="2"/>
  <c r="H4" i="2"/>
  <c r="E4" i="2"/>
  <c r="N3" i="2"/>
  <c r="H3" i="2"/>
  <c r="J3" i="2" s="1"/>
  <c r="E3" i="2"/>
  <c r="E5" i="2" l="1"/>
  <c r="E7" i="2" s="1"/>
  <c r="E8" i="2" s="1"/>
  <c r="N5" i="2"/>
  <c r="N6" i="2" s="1"/>
  <c r="N7" i="2" s="1"/>
  <c r="N8" i="2" s="1"/>
  <c r="H5" i="2"/>
  <c r="J4" i="2"/>
  <c r="J5" i="2" s="1"/>
  <c r="J6" i="2" s="1"/>
  <c r="J7" i="2" s="1"/>
  <c r="P8" i="2" l="1"/>
  <c r="BP88" i="1"/>
  <c r="BP87" i="1"/>
  <c r="BP86" i="1"/>
  <c r="BP85" i="1"/>
  <c r="BP84" i="1"/>
  <c r="BP83" i="1"/>
  <c r="BP82" i="1"/>
  <c r="BP81" i="1"/>
  <c r="BP80" i="1"/>
  <c r="BP79" i="1"/>
  <c r="BP78" i="1"/>
  <c r="BP77" i="1"/>
  <c r="BP76" i="1"/>
  <c r="BP75" i="1"/>
  <c r="BP74" i="1"/>
  <c r="BP73" i="1"/>
  <c r="BP72" i="1"/>
  <c r="BP71" i="1"/>
  <c r="BP70" i="1"/>
  <c r="BP69" i="1"/>
  <c r="BP68" i="1"/>
  <c r="BP67" i="1"/>
  <c r="BP66" i="1"/>
  <c r="BP65" i="1"/>
  <c r="BP64" i="1"/>
  <c r="BP63" i="1"/>
  <c r="BP62" i="1"/>
  <c r="BP61" i="1"/>
  <c r="BP60" i="1"/>
  <c r="BP59" i="1"/>
  <c r="BP58" i="1"/>
  <c r="BP57" i="1"/>
  <c r="BP56" i="1"/>
  <c r="BP55" i="1"/>
  <c r="BP54" i="1"/>
  <c r="BP53" i="1"/>
  <c r="BP52" i="1"/>
  <c r="BP50" i="1"/>
  <c r="BP49" i="1"/>
  <c r="BP48" i="1"/>
  <c r="BP47" i="1"/>
  <c r="BP46" i="1"/>
  <c r="BP45" i="1"/>
  <c r="BP44" i="1"/>
  <c r="BP43" i="1"/>
  <c r="BP42" i="1"/>
  <c r="BP41" i="1"/>
  <c r="BP40" i="1"/>
  <c r="BP39" i="1"/>
  <c r="BP38" i="1"/>
  <c r="BP37" i="1"/>
  <c r="BP36" i="1"/>
  <c r="BP29" i="1"/>
  <c r="BP27" i="1"/>
  <c r="BP26" i="1"/>
  <c r="BP24" i="1"/>
  <c r="BP23" i="1"/>
  <c r="BP21" i="1"/>
  <c r="BP14" i="1"/>
  <c r="BP13" i="1"/>
  <c r="BP12" i="1"/>
  <c r="BP11" i="1"/>
  <c r="BP10" i="1"/>
  <c r="AY88" i="1" l="1"/>
  <c r="AX88" i="1"/>
  <c r="AW88" i="1"/>
  <c r="AV88" i="1"/>
  <c r="AU88" i="1"/>
  <c r="AT88" i="1"/>
  <c r="AS88" i="1"/>
  <c r="AR88" i="1"/>
  <c r="AQ88" i="1"/>
  <c r="AP88" i="1"/>
  <c r="AO88" i="1"/>
  <c r="AN88" i="1"/>
  <c r="AM88" i="1"/>
  <c r="AL88" i="1"/>
  <c r="AK88" i="1"/>
  <c r="AY87" i="1"/>
  <c r="AX87" i="1"/>
  <c r="AW87" i="1"/>
  <c r="AV87" i="1"/>
  <c r="AU87" i="1"/>
  <c r="AT87" i="1"/>
  <c r="AS87" i="1"/>
  <c r="AR87" i="1"/>
  <c r="AQ87" i="1"/>
  <c r="AP87" i="1"/>
  <c r="AO87" i="1"/>
  <c r="AN87" i="1"/>
  <c r="AM87" i="1"/>
  <c r="AL87" i="1"/>
  <c r="AK87" i="1"/>
  <c r="AY86" i="1"/>
  <c r="AX86" i="1"/>
  <c r="AW86" i="1"/>
  <c r="AV86" i="1"/>
  <c r="AU86" i="1"/>
  <c r="AT86" i="1"/>
  <c r="AS86" i="1"/>
  <c r="AR86" i="1"/>
  <c r="AQ86" i="1"/>
  <c r="AP86" i="1"/>
  <c r="AO86" i="1"/>
  <c r="AN86" i="1"/>
  <c r="AM86" i="1"/>
  <c r="AL86" i="1"/>
  <c r="AK86" i="1"/>
  <c r="AY85" i="1"/>
  <c r="AX85" i="1"/>
  <c r="AW85" i="1"/>
  <c r="AV85" i="1"/>
  <c r="AU85" i="1"/>
  <c r="AT85" i="1"/>
  <c r="AS85" i="1"/>
  <c r="AR85" i="1"/>
  <c r="AQ85" i="1"/>
  <c r="AP85" i="1"/>
  <c r="AO85" i="1"/>
  <c r="AN85" i="1"/>
  <c r="AM85" i="1"/>
  <c r="AL85" i="1"/>
  <c r="AK85" i="1"/>
  <c r="AY84" i="1"/>
  <c r="AX84" i="1"/>
  <c r="AW84" i="1"/>
  <c r="AV84" i="1"/>
  <c r="AU84" i="1"/>
  <c r="AT84" i="1"/>
  <c r="AS84" i="1"/>
  <c r="AR84" i="1"/>
  <c r="AQ84" i="1"/>
  <c r="AP84" i="1"/>
  <c r="AO84" i="1"/>
  <c r="AN84" i="1"/>
  <c r="AM84" i="1"/>
  <c r="AL84" i="1"/>
  <c r="AK84" i="1"/>
  <c r="AY83" i="1"/>
  <c r="AX83" i="1"/>
  <c r="AW83" i="1"/>
  <c r="AV83" i="1"/>
  <c r="AU83" i="1"/>
  <c r="AT83" i="1"/>
  <c r="AS83" i="1"/>
  <c r="AR83" i="1"/>
  <c r="AQ83" i="1"/>
  <c r="AP83" i="1"/>
  <c r="AO83" i="1"/>
  <c r="AN83" i="1"/>
  <c r="AM83" i="1"/>
  <c r="AL83" i="1"/>
  <c r="AK83" i="1"/>
  <c r="AY82" i="1"/>
  <c r="AX82" i="1"/>
  <c r="AW82" i="1"/>
  <c r="AV82" i="1"/>
  <c r="AU82" i="1"/>
  <c r="AT82" i="1"/>
  <c r="AS82" i="1"/>
  <c r="AR82" i="1"/>
  <c r="AQ82" i="1"/>
  <c r="AP82" i="1"/>
  <c r="AO82" i="1"/>
  <c r="AN82" i="1"/>
  <c r="AM82" i="1"/>
  <c r="AL82" i="1"/>
  <c r="AK82" i="1"/>
  <c r="AY81" i="1"/>
  <c r="AX81" i="1"/>
  <c r="AW81" i="1"/>
  <c r="AV81" i="1"/>
  <c r="AU81" i="1"/>
  <c r="AT81" i="1"/>
  <c r="AS81" i="1"/>
  <c r="AR81" i="1"/>
  <c r="AQ81" i="1"/>
  <c r="AP81" i="1"/>
  <c r="AO81" i="1"/>
  <c r="AN81" i="1"/>
  <c r="AM81" i="1"/>
  <c r="AL81" i="1"/>
  <c r="AK81" i="1"/>
  <c r="AY80" i="1"/>
  <c r="AX80" i="1"/>
  <c r="AW80" i="1"/>
  <c r="AV80" i="1"/>
  <c r="AU80" i="1"/>
  <c r="AT80" i="1"/>
  <c r="AS80" i="1"/>
  <c r="AR80" i="1"/>
  <c r="AQ80" i="1"/>
  <c r="AP80" i="1"/>
  <c r="AO80" i="1"/>
  <c r="AN80" i="1"/>
  <c r="AM80" i="1"/>
  <c r="AL80" i="1"/>
  <c r="AK80" i="1"/>
  <c r="AY79" i="1"/>
  <c r="AX79" i="1"/>
  <c r="AW79" i="1"/>
  <c r="AV79" i="1"/>
  <c r="AU79" i="1"/>
  <c r="AT79" i="1"/>
  <c r="AS79" i="1"/>
  <c r="AR79" i="1"/>
  <c r="AQ79" i="1"/>
  <c r="AP79" i="1"/>
  <c r="AO79" i="1"/>
  <c r="AN79" i="1"/>
  <c r="AM79" i="1"/>
  <c r="AL79" i="1"/>
  <c r="AK79" i="1"/>
  <c r="AY78" i="1"/>
  <c r="AX78" i="1"/>
  <c r="AW78" i="1"/>
  <c r="AV78" i="1"/>
  <c r="AU78" i="1"/>
  <c r="AT78" i="1"/>
  <c r="AS78" i="1"/>
  <c r="AR78" i="1"/>
  <c r="AQ78" i="1"/>
  <c r="AP78" i="1"/>
  <c r="AO78" i="1"/>
  <c r="AN78" i="1"/>
  <c r="AM78" i="1"/>
  <c r="AL78" i="1"/>
  <c r="AK78" i="1"/>
  <c r="AY77" i="1"/>
  <c r="AX77" i="1"/>
  <c r="AW77" i="1"/>
  <c r="AV77" i="1"/>
  <c r="AU77" i="1"/>
  <c r="AT77" i="1"/>
  <c r="AS77" i="1"/>
  <c r="AR77" i="1"/>
  <c r="AQ77" i="1"/>
  <c r="AP77" i="1"/>
  <c r="AO77" i="1"/>
  <c r="AN77" i="1"/>
  <c r="AM77" i="1"/>
  <c r="AL77" i="1"/>
  <c r="AK77" i="1"/>
  <c r="AY76" i="1"/>
  <c r="AX76" i="1"/>
  <c r="AW76" i="1"/>
  <c r="AV76" i="1"/>
  <c r="AU76" i="1"/>
  <c r="AT76" i="1"/>
  <c r="AS76" i="1"/>
  <c r="AR76" i="1"/>
  <c r="AQ76" i="1"/>
  <c r="AP76" i="1"/>
  <c r="AO76" i="1"/>
  <c r="AN76" i="1"/>
  <c r="AM76" i="1"/>
  <c r="AL76" i="1"/>
  <c r="AK76" i="1"/>
  <c r="AY75" i="1"/>
  <c r="AX75" i="1"/>
  <c r="AW75" i="1"/>
  <c r="AV75" i="1"/>
  <c r="AU75" i="1"/>
  <c r="AT75" i="1"/>
  <c r="AS75" i="1"/>
  <c r="AR75" i="1"/>
  <c r="AQ75" i="1"/>
  <c r="AP75" i="1"/>
  <c r="AO75" i="1"/>
  <c r="AN75" i="1"/>
  <c r="AM75" i="1"/>
  <c r="AL75" i="1"/>
  <c r="AK75" i="1"/>
  <c r="AY74" i="1"/>
  <c r="AX74" i="1"/>
  <c r="AW74" i="1"/>
  <c r="AV74" i="1"/>
  <c r="AU74" i="1"/>
  <c r="AT74" i="1"/>
  <c r="AS74" i="1"/>
  <c r="AR74" i="1"/>
  <c r="AQ74" i="1"/>
  <c r="AP74" i="1"/>
  <c r="AO74" i="1"/>
  <c r="AN74" i="1"/>
  <c r="AM74" i="1"/>
  <c r="AL74" i="1"/>
  <c r="AK74" i="1"/>
  <c r="AY73" i="1"/>
  <c r="AX73" i="1"/>
  <c r="AW73" i="1"/>
  <c r="AV73" i="1"/>
  <c r="AU73" i="1"/>
  <c r="AT73" i="1"/>
  <c r="AS73" i="1"/>
  <c r="AR73" i="1"/>
  <c r="AQ73" i="1"/>
  <c r="AP73" i="1"/>
  <c r="AO73" i="1"/>
  <c r="AN73" i="1"/>
  <c r="AM73" i="1"/>
  <c r="AL73" i="1"/>
  <c r="AK73" i="1"/>
  <c r="AY72" i="1"/>
  <c r="AX72" i="1"/>
  <c r="AW72" i="1"/>
  <c r="AV72" i="1"/>
  <c r="AU72" i="1"/>
  <c r="AT72" i="1"/>
  <c r="AS72" i="1"/>
  <c r="AR72" i="1"/>
  <c r="AQ72" i="1"/>
  <c r="AP72" i="1"/>
  <c r="AO72" i="1"/>
  <c r="AN72" i="1"/>
  <c r="AM72" i="1"/>
  <c r="AL72" i="1"/>
  <c r="AK72" i="1"/>
  <c r="AY71" i="1"/>
  <c r="AX71" i="1"/>
  <c r="AW71" i="1"/>
  <c r="AV71" i="1"/>
  <c r="AU71" i="1"/>
  <c r="AT71" i="1"/>
  <c r="AS71" i="1"/>
  <c r="AR71" i="1"/>
  <c r="AQ71" i="1"/>
  <c r="AP71" i="1"/>
  <c r="AO71" i="1"/>
  <c r="AN71" i="1"/>
  <c r="AM71" i="1"/>
  <c r="AL71" i="1"/>
  <c r="AK71" i="1"/>
  <c r="AY70" i="1"/>
  <c r="AX70" i="1"/>
  <c r="AW70" i="1"/>
  <c r="AV70" i="1"/>
  <c r="AU70" i="1"/>
  <c r="AT70" i="1"/>
  <c r="AS70" i="1"/>
  <c r="AR70" i="1"/>
  <c r="AQ70" i="1"/>
  <c r="AP70" i="1"/>
  <c r="AO70" i="1"/>
  <c r="AN70" i="1"/>
  <c r="AM70" i="1"/>
  <c r="AL70" i="1"/>
  <c r="AK70" i="1"/>
  <c r="AY69" i="1"/>
  <c r="AX69" i="1"/>
  <c r="AW69" i="1"/>
  <c r="AV69" i="1"/>
  <c r="AU69" i="1"/>
  <c r="AT69" i="1"/>
  <c r="AS69" i="1"/>
  <c r="AR69" i="1"/>
  <c r="AQ69" i="1"/>
  <c r="AP69" i="1"/>
  <c r="AO69" i="1"/>
  <c r="AN69" i="1"/>
  <c r="AM69" i="1"/>
  <c r="AL69" i="1"/>
  <c r="AK69" i="1"/>
  <c r="AY68" i="1"/>
  <c r="AX68" i="1"/>
  <c r="AW68" i="1"/>
  <c r="AV68" i="1"/>
  <c r="AU68" i="1"/>
  <c r="AT68" i="1"/>
  <c r="AS68" i="1"/>
  <c r="AR68" i="1"/>
  <c r="AQ68" i="1"/>
  <c r="AP68" i="1"/>
  <c r="AO68" i="1"/>
  <c r="AN68" i="1"/>
  <c r="AM68" i="1"/>
  <c r="AL68" i="1"/>
  <c r="AK68" i="1"/>
  <c r="AY67" i="1"/>
  <c r="AX67" i="1"/>
  <c r="AW67" i="1"/>
  <c r="AV67" i="1"/>
  <c r="AU67" i="1"/>
  <c r="AT67" i="1"/>
  <c r="AS67" i="1"/>
  <c r="AR67" i="1"/>
  <c r="AQ67" i="1"/>
  <c r="AP67" i="1"/>
  <c r="AO67" i="1"/>
  <c r="AN67" i="1"/>
  <c r="AM67" i="1"/>
  <c r="AL67" i="1"/>
  <c r="AK67" i="1"/>
  <c r="AY66" i="1"/>
  <c r="AX66" i="1"/>
  <c r="AW66" i="1"/>
  <c r="AV66" i="1"/>
  <c r="AU66" i="1"/>
  <c r="AT66" i="1"/>
  <c r="AS66" i="1"/>
  <c r="AR66" i="1"/>
  <c r="AQ66" i="1"/>
  <c r="AP66" i="1"/>
  <c r="AO66" i="1"/>
  <c r="AN66" i="1"/>
  <c r="AM66" i="1"/>
  <c r="AL66" i="1"/>
  <c r="AK66" i="1"/>
  <c r="AY65" i="1"/>
  <c r="AX65" i="1"/>
  <c r="AW65" i="1"/>
  <c r="AV65" i="1"/>
  <c r="AU65" i="1"/>
  <c r="AT65" i="1"/>
  <c r="AS65" i="1"/>
  <c r="AR65" i="1"/>
  <c r="AQ65" i="1"/>
  <c r="AP65" i="1"/>
  <c r="AO65" i="1"/>
  <c r="AN65" i="1"/>
  <c r="AM65" i="1"/>
  <c r="AL65" i="1"/>
  <c r="AK65" i="1"/>
  <c r="AY64" i="1"/>
  <c r="AX64" i="1"/>
  <c r="AW64" i="1"/>
  <c r="AV64" i="1"/>
  <c r="AU64" i="1"/>
  <c r="AT64" i="1"/>
  <c r="AS64" i="1"/>
  <c r="AR64" i="1"/>
  <c r="AQ64" i="1"/>
  <c r="AP64" i="1"/>
  <c r="AO64" i="1"/>
  <c r="AN64" i="1"/>
  <c r="AM64" i="1"/>
  <c r="AL64" i="1"/>
  <c r="AK64" i="1"/>
  <c r="AY63" i="1"/>
  <c r="AX63" i="1"/>
  <c r="AW63" i="1"/>
  <c r="AV63" i="1"/>
  <c r="AU63" i="1"/>
  <c r="AT63" i="1"/>
  <c r="AS63" i="1"/>
  <c r="AR63" i="1"/>
  <c r="AQ63" i="1"/>
  <c r="AP63" i="1"/>
  <c r="AO63" i="1"/>
  <c r="AN63" i="1"/>
  <c r="AM63" i="1"/>
  <c r="AL63" i="1"/>
  <c r="AK63" i="1"/>
  <c r="AY62" i="1"/>
  <c r="AX62" i="1"/>
  <c r="AW62" i="1"/>
  <c r="AV62" i="1"/>
  <c r="AU62" i="1"/>
  <c r="AT62" i="1"/>
  <c r="AS62" i="1"/>
  <c r="AR62" i="1"/>
  <c r="AQ62" i="1"/>
  <c r="AP62" i="1"/>
  <c r="AO62" i="1"/>
  <c r="AN62" i="1"/>
  <c r="AM62" i="1"/>
  <c r="AL62" i="1"/>
  <c r="AK62" i="1"/>
  <c r="AY61" i="1"/>
  <c r="AX61" i="1"/>
  <c r="AW61" i="1"/>
  <c r="AV61" i="1"/>
  <c r="AU61" i="1"/>
  <c r="AT61" i="1"/>
  <c r="AS61" i="1"/>
  <c r="AR61" i="1"/>
  <c r="AQ61" i="1"/>
  <c r="AP61" i="1"/>
  <c r="AO61" i="1"/>
  <c r="AN61" i="1"/>
  <c r="AM61" i="1"/>
  <c r="AL61" i="1"/>
  <c r="AK61" i="1"/>
  <c r="AY60" i="1"/>
  <c r="AX60" i="1"/>
  <c r="AW60" i="1"/>
  <c r="AV60" i="1"/>
  <c r="AU60" i="1"/>
  <c r="AT60" i="1"/>
  <c r="AS60" i="1"/>
  <c r="AR60" i="1"/>
  <c r="AQ60" i="1"/>
  <c r="AP60" i="1"/>
  <c r="AO60" i="1"/>
  <c r="AN60" i="1"/>
  <c r="AM60" i="1"/>
  <c r="AL60" i="1"/>
  <c r="AK60" i="1"/>
  <c r="AY59" i="1"/>
  <c r="AX59" i="1"/>
  <c r="AW59" i="1"/>
  <c r="AV59" i="1"/>
  <c r="AU59" i="1"/>
  <c r="AT59" i="1"/>
  <c r="AS59" i="1"/>
  <c r="AR59" i="1"/>
  <c r="AQ59" i="1"/>
  <c r="AP59" i="1"/>
  <c r="AO59" i="1"/>
  <c r="AN59" i="1"/>
  <c r="AM59" i="1"/>
  <c r="AL59" i="1"/>
  <c r="AK59" i="1"/>
  <c r="AY58" i="1"/>
  <c r="AX58" i="1"/>
  <c r="AW58" i="1"/>
  <c r="AV58" i="1"/>
  <c r="AU58" i="1"/>
  <c r="AT58" i="1"/>
  <c r="AS58" i="1"/>
  <c r="AR58" i="1"/>
  <c r="AQ58" i="1"/>
  <c r="AP58" i="1"/>
  <c r="AO58" i="1"/>
  <c r="AN58" i="1"/>
  <c r="AM58" i="1"/>
  <c r="AL58" i="1"/>
  <c r="AK58" i="1"/>
  <c r="AY57" i="1"/>
  <c r="AX57" i="1"/>
  <c r="AW57" i="1"/>
  <c r="AV57" i="1"/>
  <c r="AU57" i="1"/>
  <c r="AT57" i="1"/>
  <c r="AS57" i="1"/>
  <c r="AR57" i="1"/>
  <c r="AQ57" i="1"/>
  <c r="AP57" i="1"/>
  <c r="AO57" i="1"/>
  <c r="AN57" i="1"/>
  <c r="AM57" i="1"/>
  <c r="AL57" i="1"/>
  <c r="AK57" i="1"/>
  <c r="AY56" i="1"/>
  <c r="AX56" i="1"/>
  <c r="AW56" i="1"/>
  <c r="AV56" i="1"/>
  <c r="AU56" i="1"/>
  <c r="AT56" i="1"/>
  <c r="AS56" i="1"/>
  <c r="AR56" i="1"/>
  <c r="AQ56" i="1"/>
  <c r="AP56" i="1"/>
  <c r="AO56" i="1"/>
  <c r="AN56" i="1"/>
  <c r="AM56" i="1"/>
  <c r="AL56" i="1"/>
  <c r="AK56" i="1"/>
  <c r="AY55" i="1"/>
  <c r="AX55" i="1"/>
  <c r="AW55" i="1"/>
  <c r="AV55" i="1"/>
  <c r="AU55" i="1"/>
  <c r="AT55" i="1"/>
  <c r="AS55" i="1"/>
  <c r="AR55" i="1"/>
  <c r="AQ55" i="1"/>
  <c r="AP55" i="1"/>
  <c r="AO55" i="1"/>
  <c r="AN55" i="1"/>
  <c r="AM55" i="1"/>
  <c r="AL55" i="1"/>
  <c r="AK55" i="1"/>
  <c r="AY54" i="1"/>
  <c r="AX54" i="1"/>
  <c r="AW54" i="1"/>
  <c r="AV54" i="1"/>
  <c r="AU54" i="1"/>
  <c r="AT54" i="1"/>
  <c r="AS54" i="1"/>
  <c r="AR54" i="1"/>
  <c r="AQ54" i="1"/>
  <c r="AP54" i="1"/>
  <c r="AO54" i="1"/>
  <c r="AN54" i="1"/>
  <c r="AM54" i="1"/>
  <c r="AL54" i="1"/>
  <c r="AK54" i="1"/>
  <c r="AY53" i="1"/>
  <c r="AX53" i="1"/>
  <c r="AW53" i="1"/>
  <c r="AV53" i="1"/>
  <c r="AU53" i="1"/>
  <c r="AT53" i="1"/>
  <c r="AS53" i="1"/>
  <c r="AR53" i="1"/>
  <c r="AQ53" i="1"/>
  <c r="AP53" i="1"/>
  <c r="AO53" i="1"/>
  <c r="AN53" i="1"/>
  <c r="AM53" i="1"/>
  <c r="AL53" i="1"/>
  <c r="AK53" i="1"/>
  <c r="AY52" i="1"/>
  <c r="AX52" i="1"/>
  <c r="AW52" i="1"/>
  <c r="AV52" i="1"/>
  <c r="AU52" i="1"/>
  <c r="AT52" i="1"/>
  <c r="AS52" i="1"/>
  <c r="AR52" i="1"/>
  <c r="AQ52" i="1"/>
  <c r="AP52" i="1"/>
  <c r="AO52" i="1"/>
  <c r="AN52" i="1"/>
  <c r="AM52" i="1"/>
  <c r="AL52" i="1"/>
  <c r="AK52" i="1"/>
  <c r="AY51" i="1"/>
  <c r="AX51" i="1"/>
  <c r="AW51" i="1"/>
  <c r="AV51" i="1"/>
  <c r="AU51" i="1"/>
  <c r="AT51" i="1"/>
  <c r="AS51" i="1"/>
  <c r="AR51" i="1"/>
  <c r="AQ51" i="1"/>
  <c r="AP51" i="1"/>
  <c r="AO51" i="1"/>
  <c r="AN51" i="1"/>
  <c r="AM51" i="1"/>
  <c r="AL51" i="1"/>
  <c r="AK51" i="1"/>
  <c r="AY50" i="1"/>
  <c r="AX50" i="1"/>
  <c r="AW50" i="1"/>
  <c r="AV50" i="1"/>
  <c r="AU50" i="1"/>
  <c r="AT50" i="1"/>
  <c r="AS50" i="1"/>
  <c r="AR50" i="1"/>
  <c r="AQ50" i="1"/>
  <c r="AP50" i="1"/>
  <c r="AO50" i="1"/>
  <c r="AN50" i="1"/>
  <c r="AM50" i="1"/>
  <c r="AL50" i="1"/>
  <c r="AK50" i="1"/>
  <c r="AY49" i="1"/>
  <c r="AX49" i="1"/>
  <c r="AW49" i="1"/>
  <c r="AV49" i="1"/>
  <c r="AU49" i="1"/>
  <c r="AT49" i="1"/>
  <c r="AS49" i="1"/>
  <c r="AR49" i="1"/>
  <c r="AQ49" i="1"/>
  <c r="AP49" i="1"/>
  <c r="AO49" i="1"/>
  <c r="AN49" i="1"/>
  <c r="AM49" i="1"/>
  <c r="AL49" i="1"/>
  <c r="AK49" i="1"/>
  <c r="AY48" i="1"/>
  <c r="AX48" i="1"/>
  <c r="AW48" i="1"/>
  <c r="AV48" i="1"/>
  <c r="AU48" i="1"/>
  <c r="AT48" i="1"/>
  <c r="AS48" i="1"/>
  <c r="AR48" i="1"/>
  <c r="AQ48" i="1"/>
  <c r="AP48" i="1"/>
  <c r="AO48" i="1"/>
  <c r="AN48" i="1"/>
  <c r="AM48" i="1"/>
  <c r="AL48" i="1"/>
  <c r="AK48" i="1"/>
  <c r="AY47" i="1"/>
  <c r="AX47" i="1"/>
  <c r="AW47" i="1"/>
  <c r="AU47" i="1"/>
  <c r="AT47" i="1"/>
  <c r="AS47" i="1"/>
  <c r="AR47" i="1"/>
  <c r="AQ47" i="1"/>
  <c r="AP47" i="1"/>
  <c r="AO47" i="1"/>
  <c r="AN47" i="1"/>
  <c r="AM47" i="1"/>
  <c r="AL47" i="1"/>
  <c r="AK47" i="1"/>
  <c r="AY46" i="1"/>
  <c r="AX46" i="1"/>
  <c r="AW46" i="1"/>
  <c r="AV46" i="1"/>
  <c r="AU46" i="1"/>
  <c r="AT46" i="1"/>
  <c r="AS46" i="1"/>
  <c r="AR46" i="1"/>
  <c r="AQ46" i="1"/>
  <c r="AP46" i="1"/>
  <c r="AO46" i="1"/>
  <c r="AN46" i="1"/>
  <c r="AM46" i="1"/>
  <c r="AL46" i="1"/>
  <c r="AK46" i="1"/>
  <c r="AY45" i="1"/>
  <c r="AX45" i="1"/>
  <c r="AW45" i="1"/>
  <c r="AV45" i="1"/>
  <c r="AU45" i="1"/>
  <c r="AT45" i="1"/>
  <c r="AS45" i="1"/>
  <c r="AR45" i="1"/>
  <c r="AQ45" i="1"/>
  <c r="AP45" i="1"/>
  <c r="AO45" i="1"/>
  <c r="AN45" i="1"/>
  <c r="AM45" i="1"/>
  <c r="AL45" i="1"/>
  <c r="AK45" i="1"/>
  <c r="AY44" i="1"/>
  <c r="AX44" i="1"/>
  <c r="AW44" i="1"/>
  <c r="AV44" i="1"/>
  <c r="AU44" i="1"/>
  <c r="AT44" i="1"/>
  <c r="AS44" i="1"/>
  <c r="AR44" i="1"/>
  <c r="AQ44" i="1"/>
  <c r="AP44" i="1"/>
  <c r="AO44" i="1"/>
  <c r="AN44" i="1"/>
  <c r="AM44" i="1"/>
  <c r="AL44" i="1"/>
  <c r="AK44" i="1"/>
  <c r="AY43" i="1"/>
  <c r="AX43" i="1"/>
  <c r="AW43" i="1"/>
  <c r="AV43" i="1"/>
  <c r="AU43" i="1"/>
  <c r="AT43" i="1"/>
  <c r="AS43" i="1"/>
  <c r="AR43" i="1"/>
  <c r="AQ43" i="1"/>
  <c r="AP43" i="1"/>
  <c r="AO43" i="1"/>
  <c r="AN43" i="1"/>
  <c r="AM43" i="1"/>
  <c r="AL43" i="1"/>
  <c r="AK43" i="1"/>
  <c r="AY42" i="1"/>
  <c r="AX42" i="1"/>
  <c r="AW42" i="1"/>
  <c r="AV42" i="1"/>
  <c r="AU42" i="1"/>
  <c r="AT42" i="1"/>
  <c r="AS42" i="1"/>
  <c r="AR42" i="1"/>
  <c r="AQ42" i="1"/>
  <c r="AP42" i="1"/>
  <c r="AO42" i="1"/>
  <c r="AN42" i="1"/>
  <c r="AM42" i="1"/>
  <c r="AL42" i="1"/>
  <c r="AK42" i="1"/>
  <c r="AY41" i="1"/>
  <c r="AX41" i="1"/>
  <c r="AW41" i="1"/>
  <c r="AV41" i="1"/>
  <c r="AU41" i="1"/>
  <c r="AT41" i="1"/>
  <c r="AS41" i="1"/>
  <c r="AR41" i="1"/>
  <c r="AQ41" i="1"/>
  <c r="AP41" i="1"/>
  <c r="AO41" i="1"/>
  <c r="AN41" i="1"/>
  <c r="AM41" i="1"/>
  <c r="AL41" i="1"/>
  <c r="AK41" i="1"/>
  <c r="AY40" i="1"/>
  <c r="AX40" i="1"/>
  <c r="AW40" i="1"/>
  <c r="AV40" i="1"/>
  <c r="AU40" i="1"/>
  <c r="AT40" i="1"/>
  <c r="AS40" i="1"/>
  <c r="AR40" i="1"/>
  <c r="AQ40" i="1"/>
  <c r="AP40" i="1"/>
  <c r="AO40" i="1"/>
  <c r="AN40" i="1"/>
  <c r="AM40" i="1"/>
  <c r="AL40" i="1"/>
  <c r="AK40" i="1"/>
  <c r="AY39" i="1"/>
  <c r="AX39" i="1"/>
  <c r="AW39" i="1"/>
  <c r="AV39" i="1"/>
  <c r="AU39" i="1"/>
  <c r="AT39" i="1"/>
  <c r="AS39" i="1"/>
  <c r="AR39" i="1"/>
  <c r="AQ39" i="1"/>
  <c r="AP39" i="1"/>
  <c r="AO39" i="1"/>
  <c r="AN39" i="1"/>
  <c r="AM39" i="1"/>
  <c r="AL39" i="1"/>
  <c r="AK39" i="1"/>
  <c r="AY38" i="1"/>
  <c r="AX38" i="1"/>
  <c r="AW38" i="1"/>
  <c r="AV38" i="1"/>
  <c r="AU38" i="1"/>
  <c r="AT38" i="1"/>
  <c r="AS38" i="1"/>
  <c r="AR38" i="1"/>
  <c r="AQ38" i="1"/>
  <c r="AP38" i="1"/>
  <c r="AO38" i="1"/>
  <c r="AN38" i="1"/>
  <c r="AM38" i="1"/>
  <c r="AL38" i="1"/>
  <c r="AK38" i="1"/>
  <c r="AY37" i="1"/>
  <c r="AX37" i="1"/>
  <c r="AW37" i="1"/>
  <c r="AV37" i="1"/>
  <c r="AU37" i="1"/>
  <c r="AT37" i="1"/>
  <c r="AS37" i="1"/>
  <c r="AR37" i="1"/>
  <c r="AQ37" i="1"/>
  <c r="AP37" i="1"/>
  <c r="AO37" i="1"/>
  <c r="AN37" i="1"/>
  <c r="AM37" i="1"/>
  <c r="AL37" i="1"/>
  <c r="AK37" i="1"/>
  <c r="AY36" i="1"/>
  <c r="AX36" i="1"/>
  <c r="AW36" i="1"/>
  <c r="AV36" i="1"/>
  <c r="AU36" i="1"/>
  <c r="AT36" i="1"/>
  <c r="AS36" i="1"/>
  <c r="AR36" i="1"/>
  <c r="AQ36" i="1"/>
  <c r="AP36" i="1"/>
  <c r="AO36" i="1"/>
  <c r="AN36" i="1"/>
  <c r="AM36" i="1"/>
  <c r="AL36" i="1"/>
  <c r="AK36" i="1"/>
  <c r="AY35" i="1"/>
  <c r="AX35" i="1"/>
  <c r="AW35" i="1"/>
  <c r="AV35" i="1"/>
  <c r="AU35" i="1"/>
  <c r="AT35" i="1"/>
  <c r="AS35" i="1"/>
  <c r="AR35" i="1"/>
  <c r="AQ35" i="1"/>
  <c r="AP35" i="1"/>
  <c r="AO35" i="1"/>
  <c r="AN35" i="1"/>
  <c r="AM35" i="1"/>
  <c r="AL35" i="1"/>
  <c r="AK35" i="1"/>
  <c r="AY34" i="1"/>
  <c r="AX34" i="1"/>
  <c r="AW34" i="1"/>
  <c r="AV34" i="1"/>
  <c r="AU34" i="1"/>
  <c r="AT34" i="1"/>
  <c r="AS34" i="1"/>
  <c r="AR34" i="1"/>
  <c r="AQ34" i="1"/>
  <c r="AP34" i="1"/>
  <c r="AO34" i="1"/>
  <c r="AN34" i="1"/>
  <c r="AM34" i="1"/>
  <c r="AL34" i="1"/>
  <c r="AK34" i="1"/>
  <c r="AY33" i="1"/>
  <c r="AX33" i="1"/>
  <c r="AW33" i="1"/>
  <c r="AV33" i="1"/>
  <c r="AU33" i="1"/>
  <c r="AT33" i="1"/>
  <c r="AS33" i="1"/>
  <c r="AR33" i="1"/>
  <c r="AQ33" i="1"/>
  <c r="AP33" i="1"/>
  <c r="AO33" i="1"/>
  <c r="AN33" i="1"/>
  <c r="AM33" i="1"/>
  <c r="AL33" i="1"/>
  <c r="AK33" i="1"/>
  <c r="AY32" i="1"/>
  <c r="AX32" i="1"/>
  <c r="AW32" i="1"/>
  <c r="AV32" i="1"/>
  <c r="AU32" i="1"/>
  <c r="AT32" i="1"/>
  <c r="AS32" i="1"/>
  <c r="AR32" i="1"/>
  <c r="AQ32" i="1"/>
  <c r="AP32" i="1"/>
  <c r="AO32" i="1"/>
  <c r="AN32" i="1"/>
  <c r="AM32" i="1"/>
  <c r="AL32" i="1"/>
  <c r="AK32" i="1"/>
  <c r="AY31" i="1"/>
  <c r="AX31" i="1"/>
  <c r="AW31" i="1"/>
  <c r="AV31" i="1"/>
  <c r="AU31" i="1"/>
  <c r="AT31" i="1"/>
  <c r="AS31" i="1"/>
  <c r="AR31" i="1"/>
  <c r="AQ31" i="1"/>
  <c r="AP31" i="1"/>
  <c r="AO31" i="1"/>
  <c r="AN31" i="1"/>
  <c r="AM31" i="1"/>
  <c r="AL31" i="1"/>
  <c r="AK31" i="1"/>
  <c r="AY30" i="1"/>
  <c r="AX30" i="1"/>
  <c r="AW30" i="1"/>
  <c r="AV30" i="1"/>
  <c r="AU30" i="1"/>
  <c r="AT30" i="1"/>
  <c r="AS30" i="1"/>
  <c r="AR30" i="1"/>
  <c r="AQ30" i="1"/>
  <c r="AP30" i="1"/>
  <c r="AO30" i="1"/>
  <c r="AN30" i="1"/>
  <c r="AM30" i="1"/>
  <c r="AL30" i="1"/>
  <c r="AK30" i="1"/>
  <c r="AY29" i="1"/>
  <c r="AX29" i="1"/>
  <c r="AW29" i="1"/>
  <c r="AV29" i="1"/>
  <c r="AU29" i="1"/>
  <c r="AT29" i="1"/>
  <c r="AS29" i="1"/>
  <c r="AR29" i="1"/>
  <c r="AQ29" i="1"/>
  <c r="AP29" i="1"/>
  <c r="AO29" i="1"/>
  <c r="AN29" i="1"/>
  <c r="AM29" i="1"/>
  <c r="AL29" i="1"/>
  <c r="AK29" i="1"/>
  <c r="AY28" i="1"/>
  <c r="AX28" i="1"/>
  <c r="AW28" i="1"/>
  <c r="AV28" i="1"/>
  <c r="AU28" i="1"/>
  <c r="AT28" i="1"/>
  <c r="AS28" i="1"/>
  <c r="AR28" i="1"/>
  <c r="AQ28" i="1"/>
  <c r="AP28" i="1"/>
  <c r="AO28" i="1"/>
  <c r="AN28" i="1"/>
  <c r="AM28" i="1"/>
  <c r="AL28" i="1"/>
  <c r="AK28" i="1"/>
  <c r="AY27" i="1"/>
  <c r="AX27" i="1"/>
  <c r="AW27" i="1"/>
  <c r="AV27" i="1"/>
  <c r="AU27" i="1"/>
  <c r="AT27" i="1"/>
  <c r="AS27" i="1"/>
  <c r="AR27" i="1"/>
  <c r="AQ27" i="1"/>
  <c r="AP27" i="1"/>
  <c r="AO27" i="1"/>
  <c r="AN27" i="1"/>
  <c r="AM27" i="1"/>
  <c r="AL27" i="1"/>
  <c r="AK27" i="1"/>
  <c r="AY26" i="1"/>
  <c r="AX26" i="1"/>
  <c r="AW26" i="1"/>
  <c r="AV26" i="1"/>
  <c r="AU26" i="1"/>
  <c r="AT26" i="1"/>
  <c r="AS26" i="1"/>
  <c r="AR26" i="1"/>
  <c r="AQ26" i="1"/>
  <c r="AP26" i="1"/>
  <c r="AO26" i="1"/>
  <c r="AN26" i="1"/>
  <c r="AM26" i="1"/>
  <c r="AL26" i="1"/>
  <c r="AK26" i="1"/>
  <c r="AY24" i="1"/>
  <c r="AX24" i="1"/>
  <c r="AW24" i="1"/>
  <c r="AV24" i="1"/>
  <c r="AU24" i="1"/>
  <c r="AT24" i="1"/>
  <c r="AS24" i="1"/>
  <c r="AR24" i="1"/>
  <c r="AQ24" i="1"/>
  <c r="AP24" i="1"/>
  <c r="AO24" i="1"/>
  <c r="AN24" i="1"/>
  <c r="AM24" i="1"/>
  <c r="AL24" i="1"/>
  <c r="AK24" i="1"/>
  <c r="AY23" i="1"/>
  <c r="AX23" i="1"/>
  <c r="AW23" i="1"/>
  <c r="AV23" i="1"/>
  <c r="AU23" i="1"/>
  <c r="AT23" i="1"/>
  <c r="AS23" i="1"/>
  <c r="AR23" i="1"/>
  <c r="AQ23" i="1"/>
  <c r="AP23" i="1"/>
  <c r="AO23" i="1"/>
  <c r="AN23" i="1"/>
  <c r="AM23" i="1"/>
  <c r="AL23" i="1"/>
  <c r="AK23" i="1"/>
  <c r="AY22" i="1"/>
  <c r="AX22" i="1"/>
  <c r="AW22" i="1"/>
  <c r="AV22" i="1"/>
  <c r="AU22" i="1"/>
  <c r="AT22" i="1"/>
  <c r="AS22" i="1"/>
  <c r="AR22" i="1"/>
  <c r="AQ22" i="1"/>
  <c r="AP22" i="1"/>
  <c r="AO22" i="1"/>
  <c r="AN22" i="1"/>
  <c r="AM22" i="1"/>
  <c r="AL22" i="1"/>
  <c r="AK22" i="1"/>
  <c r="AY21" i="1"/>
  <c r="AX21" i="1"/>
  <c r="AW21" i="1"/>
  <c r="AV21" i="1"/>
  <c r="AU21" i="1"/>
  <c r="AT21" i="1"/>
  <c r="AS21" i="1"/>
  <c r="AR21" i="1"/>
  <c r="AQ21" i="1"/>
  <c r="AP21" i="1"/>
  <c r="AO21" i="1"/>
  <c r="AN21" i="1"/>
  <c r="AM21" i="1"/>
  <c r="AL21" i="1"/>
  <c r="AK21" i="1"/>
  <c r="AY20" i="1"/>
  <c r="AX20" i="1"/>
  <c r="AW20" i="1"/>
  <c r="AV20" i="1"/>
  <c r="AU20" i="1"/>
  <c r="AT20" i="1"/>
  <c r="AS20" i="1"/>
  <c r="AR20" i="1"/>
  <c r="AQ20" i="1"/>
  <c r="AP20" i="1"/>
  <c r="AO20" i="1"/>
  <c r="AN20" i="1"/>
  <c r="AM20" i="1"/>
  <c r="AL20" i="1"/>
  <c r="AK20" i="1"/>
  <c r="AY19" i="1"/>
  <c r="AX19" i="1"/>
  <c r="AW19" i="1"/>
  <c r="AV19" i="1"/>
  <c r="AU19" i="1"/>
  <c r="AT19" i="1"/>
  <c r="AS19" i="1"/>
  <c r="AR19" i="1"/>
  <c r="AQ19" i="1"/>
  <c r="AP19" i="1"/>
  <c r="AO19" i="1"/>
  <c r="AN19" i="1"/>
  <c r="AM19" i="1"/>
  <c r="AL19" i="1"/>
  <c r="AK19" i="1"/>
  <c r="AY18" i="1"/>
  <c r="AX18" i="1"/>
  <c r="AW18" i="1"/>
  <c r="AV18" i="1"/>
  <c r="AU18" i="1"/>
  <c r="AT18" i="1"/>
  <c r="AS18" i="1"/>
  <c r="AR18" i="1"/>
  <c r="AQ18" i="1"/>
  <c r="AP18" i="1"/>
  <c r="AO18" i="1"/>
  <c r="AN18" i="1"/>
  <c r="AM18" i="1"/>
  <c r="AL18" i="1"/>
  <c r="AK18" i="1"/>
  <c r="AY17" i="1"/>
  <c r="AX17" i="1"/>
  <c r="AW17" i="1"/>
  <c r="AV17" i="1"/>
  <c r="AU17" i="1"/>
  <c r="AT17" i="1"/>
  <c r="AS17" i="1"/>
  <c r="AR17" i="1"/>
  <c r="AQ17" i="1"/>
  <c r="AP17" i="1"/>
  <c r="AO17" i="1"/>
  <c r="AN17" i="1"/>
  <c r="AM17" i="1"/>
  <c r="AL17" i="1"/>
  <c r="AK17" i="1"/>
  <c r="AY16" i="1"/>
  <c r="AX16" i="1"/>
  <c r="AW16" i="1"/>
  <c r="AV16" i="1"/>
  <c r="AU16" i="1"/>
  <c r="AT16" i="1"/>
  <c r="AS16" i="1"/>
  <c r="AR16" i="1"/>
  <c r="AQ16" i="1"/>
  <c r="AP16" i="1"/>
  <c r="AO16" i="1"/>
  <c r="AN16" i="1"/>
  <c r="AM16" i="1"/>
  <c r="AL16" i="1"/>
  <c r="AK16" i="1"/>
  <c r="AY15" i="1"/>
  <c r="AX15" i="1"/>
  <c r="AW15" i="1"/>
  <c r="AV15" i="1"/>
  <c r="AU15" i="1"/>
  <c r="AT15" i="1"/>
  <c r="AS15" i="1"/>
  <c r="AR15" i="1"/>
  <c r="AQ15" i="1"/>
  <c r="AP15" i="1"/>
  <c r="AO15" i="1"/>
  <c r="AN15" i="1"/>
  <c r="AM15" i="1"/>
  <c r="AL15" i="1"/>
  <c r="AK15" i="1"/>
  <c r="AY14" i="1"/>
  <c r="AX14" i="1"/>
  <c r="AW14" i="1"/>
  <c r="AV14" i="1"/>
  <c r="AU14" i="1"/>
  <c r="AT14" i="1"/>
  <c r="AS14" i="1"/>
  <c r="AR14" i="1"/>
  <c r="AQ14" i="1"/>
  <c r="AP14" i="1"/>
  <c r="AO14" i="1"/>
  <c r="AN14" i="1"/>
  <c r="AM14" i="1"/>
  <c r="AL14" i="1"/>
  <c r="AK14" i="1"/>
  <c r="AY13" i="1"/>
  <c r="AX13" i="1"/>
  <c r="AW13" i="1"/>
  <c r="AV13" i="1"/>
  <c r="AU13" i="1"/>
  <c r="AT13" i="1"/>
  <c r="AR13" i="1"/>
  <c r="AQ13" i="1"/>
  <c r="AP13" i="1"/>
  <c r="AO13" i="1"/>
  <c r="AN13" i="1"/>
  <c r="AM13" i="1"/>
  <c r="AL13" i="1"/>
  <c r="AK13" i="1"/>
  <c r="AY12" i="1"/>
  <c r="AX12" i="1"/>
  <c r="AW12" i="1"/>
  <c r="AV12" i="1"/>
  <c r="AU12" i="1"/>
  <c r="AT12" i="1"/>
  <c r="AS12" i="1"/>
  <c r="AR12" i="1"/>
  <c r="AQ12" i="1"/>
  <c r="AP12" i="1"/>
  <c r="AO12" i="1"/>
  <c r="AN12" i="1"/>
  <c r="AM12" i="1"/>
  <c r="AL12" i="1"/>
  <c r="AK12" i="1"/>
  <c r="AY11" i="1"/>
  <c r="AX11" i="1"/>
  <c r="AW11" i="1"/>
  <c r="AV11" i="1"/>
  <c r="AU11" i="1"/>
  <c r="AT11" i="1"/>
  <c r="AS11" i="1"/>
  <c r="AR11" i="1"/>
  <c r="AQ11" i="1"/>
  <c r="AP11" i="1"/>
  <c r="AO11" i="1"/>
  <c r="AN11" i="1"/>
  <c r="AM11" i="1"/>
  <c r="AL11" i="1"/>
  <c r="AK11" i="1"/>
  <c r="AY10" i="1"/>
  <c r="AX10" i="1"/>
  <c r="AW10" i="1"/>
  <c r="AV10" i="1"/>
  <c r="AU10" i="1"/>
  <c r="AT10" i="1"/>
  <c r="AS10" i="1"/>
  <c r="AR10" i="1"/>
  <c r="AQ10" i="1"/>
  <c r="AP10" i="1"/>
  <c r="AO10" i="1"/>
  <c r="AN10" i="1"/>
  <c r="AM10" i="1"/>
  <c r="AL10" i="1"/>
  <c r="AZ10" i="1" l="1"/>
  <c r="AZ87" i="1"/>
  <c r="AZ86" i="1"/>
  <c r="AZ85" i="1"/>
  <c r="BE22" i="1"/>
  <c r="BE30" i="1"/>
  <c r="BE38" i="1"/>
  <c r="BE46" i="1"/>
  <c r="BE53" i="1"/>
  <c r="BE60" i="1"/>
  <c r="BE68" i="1"/>
  <c r="BE74" i="1"/>
  <c r="BE82" i="1"/>
  <c r="BE15" i="1"/>
  <c r="BE11" i="1"/>
  <c r="BE26" i="1"/>
  <c r="BE34" i="1"/>
  <c r="BE67" i="1"/>
  <c r="BE73" i="1"/>
  <c r="BE81" i="1"/>
  <c r="BE88" i="1"/>
  <c r="BE42" i="1"/>
  <c r="BE50" i="1"/>
  <c r="BE56" i="1"/>
  <c r="BE64" i="1"/>
  <c r="BE70" i="1"/>
  <c r="BE78" i="1"/>
  <c r="BE86" i="1"/>
  <c r="BE29" i="1"/>
  <c r="BE37" i="1"/>
  <c r="BE14" i="1"/>
  <c r="BE21" i="1"/>
  <c r="BE45" i="1"/>
  <c r="BE52" i="1"/>
  <c r="BE59" i="1"/>
  <c r="BE51" i="1"/>
  <c r="BC10" i="1"/>
  <c r="BE18" i="1"/>
  <c r="BE33" i="1"/>
  <c r="BE41" i="1"/>
  <c r="BE49" i="1"/>
  <c r="BE63" i="1"/>
  <c r="BE69" i="1"/>
  <c r="BE77" i="1"/>
  <c r="BE85" i="1"/>
  <c r="BE17" i="1"/>
  <c r="BE24" i="1"/>
  <c r="BE32" i="1"/>
  <c r="BE40" i="1"/>
  <c r="BE48" i="1"/>
  <c r="BE55" i="1"/>
  <c r="BE62" i="1"/>
  <c r="BE76" i="1"/>
  <c r="BE84" i="1"/>
  <c r="BE10" i="1"/>
  <c r="BE16" i="1"/>
  <c r="BE23" i="1"/>
  <c r="BE31" i="1"/>
  <c r="BE39" i="1"/>
  <c r="BE47" i="1"/>
  <c r="BE54" i="1"/>
  <c r="BE61" i="1"/>
  <c r="BE75" i="1"/>
  <c r="BE83" i="1"/>
  <c r="BE13" i="1"/>
  <c r="BE20" i="1"/>
  <c r="BE28" i="1"/>
  <c r="BE36" i="1"/>
  <c r="BE44" i="1"/>
  <c r="BE58" i="1"/>
  <c r="BE66" i="1"/>
  <c r="BE72" i="1"/>
  <c r="BE80" i="1"/>
  <c r="BE87" i="1"/>
  <c r="BE12" i="1"/>
  <c r="BE19" i="1"/>
  <c r="BE27" i="1"/>
  <c r="BE35" i="1"/>
  <c r="BE43" i="1"/>
  <c r="BE57" i="1"/>
  <c r="BE65" i="1"/>
  <c r="BE71" i="1"/>
  <c r="BE79" i="1"/>
  <c r="BP20" i="1" l="1"/>
  <c r="BP32" i="1" l="1"/>
  <c r="BP31" i="1"/>
  <c r="BP30" i="1"/>
  <c r="BP17" i="1"/>
  <c r="BP18" i="1"/>
  <c r="BP19" i="1"/>
  <c r="BP51" i="1" l="1"/>
  <c r="BD88" i="1" l="1"/>
  <c r="BD87" i="1"/>
  <c r="BD86" i="1"/>
  <c r="BD85" i="1"/>
  <c r="BD84" i="1"/>
  <c r="BD83" i="1"/>
  <c r="BD82" i="1"/>
  <c r="BD81" i="1"/>
  <c r="BD80" i="1"/>
  <c r="BD79" i="1"/>
  <c r="BD78" i="1"/>
  <c r="BD77" i="1"/>
  <c r="BD76" i="1"/>
  <c r="BD75" i="1"/>
  <c r="BD74" i="1"/>
  <c r="BD73" i="1"/>
  <c r="BD72" i="1"/>
  <c r="BD71" i="1"/>
  <c r="BD70" i="1"/>
  <c r="BD69" i="1"/>
  <c r="BD68" i="1"/>
  <c r="BD67" i="1"/>
  <c r="BD66" i="1"/>
  <c r="BD65" i="1"/>
  <c r="BD64" i="1"/>
  <c r="BD63" i="1"/>
  <c r="BD62" i="1"/>
  <c r="BD61" i="1"/>
  <c r="BD60" i="1"/>
  <c r="BD59" i="1"/>
  <c r="BD58" i="1"/>
  <c r="BD57" i="1"/>
  <c r="BD56" i="1"/>
  <c r="BD55" i="1"/>
  <c r="BD54" i="1"/>
  <c r="BD53" i="1"/>
  <c r="BD52" i="1"/>
  <c r="BD51" i="1"/>
  <c r="BD50" i="1"/>
  <c r="BD49" i="1"/>
  <c r="BD48" i="1"/>
  <c r="BD47" i="1"/>
  <c r="BD46" i="1"/>
  <c r="BD45" i="1"/>
  <c r="BD44" i="1"/>
  <c r="BD43" i="1"/>
  <c r="BD42" i="1"/>
  <c r="BD41" i="1"/>
  <c r="BD40" i="1"/>
  <c r="BD39" i="1"/>
  <c r="BD38" i="1"/>
  <c r="BD37" i="1"/>
  <c r="BD36" i="1"/>
  <c r="BD35" i="1"/>
  <c r="BD34" i="1"/>
  <c r="BD33" i="1"/>
  <c r="BD32" i="1"/>
  <c r="BD31" i="1"/>
  <c r="BD30" i="1"/>
  <c r="BD29" i="1"/>
  <c r="BD28" i="1"/>
  <c r="BD27" i="1"/>
  <c r="BD26" i="1"/>
  <c r="BD24" i="1"/>
  <c r="BD23" i="1"/>
  <c r="BD22" i="1"/>
  <c r="BD21" i="1"/>
  <c r="BD20" i="1"/>
  <c r="BD19" i="1"/>
  <c r="BD18" i="1"/>
  <c r="BD17" i="1"/>
  <c r="BD16" i="1"/>
  <c r="BD15" i="1"/>
  <c r="BD14" i="1"/>
  <c r="BD13" i="1"/>
  <c r="BD12" i="1"/>
  <c r="BD11" i="1"/>
  <c r="BC74" i="1" l="1"/>
  <c r="AZ75" i="1"/>
  <c r="BC82" i="1"/>
  <c r="AZ83" i="1"/>
  <c r="AZ23" i="1"/>
  <c r="BC30" i="1"/>
  <c r="AZ31" i="1"/>
  <c r="BC38" i="1"/>
  <c r="BC46" i="1"/>
  <c r="BC53" i="1"/>
  <c r="AZ54" i="1"/>
  <c r="BC60" i="1"/>
  <c r="AZ61" i="1"/>
  <c r="BC68" i="1"/>
  <c r="AZ16" i="1"/>
  <c r="BC22" i="1"/>
  <c r="AZ39" i="1"/>
  <c r="AZ47" i="1"/>
  <c r="BC15" i="1"/>
  <c r="BC12" i="1"/>
  <c r="BC19" i="1"/>
  <c r="AZ20" i="1"/>
  <c r="BC27" i="1"/>
  <c r="AZ28" i="1"/>
  <c r="BC35" i="1"/>
  <c r="AZ36" i="1"/>
  <c r="BC43" i="1"/>
  <c r="AZ44" i="1"/>
  <c r="BC51" i="1"/>
  <c r="BC57" i="1"/>
  <c r="AZ58" i="1"/>
  <c r="BC65" i="1"/>
  <c r="AZ66" i="1"/>
  <c r="BC71" i="1"/>
  <c r="AZ72" i="1"/>
  <c r="BC79" i="1"/>
  <c r="AZ80" i="1"/>
  <c r="BC17" i="1"/>
  <c r="AZ18" i="1"/>
  <c r="BC24" i="1"/>
  <c r="BC32" i="1"/>
  <c r="AZ33" i="1"/>
  <c r="BC40" i="1"/>
  <c r="AZ41" i="1"/>
  <c r="BC48" i="1"/>
  <c r="AZ49" i="1"/>
  <c r="BC55" i="1"/>
  <c r="BC62" i="1"/>
  <c r="AZ63" i="1"/>
  <c r="AZ69" i="1"/>
  <c r="BC76" i="1"/>
  <c r="AZ77" i="1"/>
  <c r="BC84" i="1"/>
  <c r="AZ13" i="1"/>
  <c r="BC14" i="1"/>
  <c r="AZ15" i="1"/>
  <c r="BC21" i="1"/>
  <c r="AZ22" i="1"/>
  <c r="BC29" i="1"/>
  <c r="AZ30" i="1"/>
  <c r="BC37" i="1"/>
  <c r="AZ38" i="1"/>
  <c r="BC45" i="1"/>
  <c r="AZ46" i="1"/>
  <c r="BC52" i="1"/>
  <c r="AZ53" i="1"/>
  <c r="BC59" i="1"/>
  <c r="AZ60" i="1"/>
  <c r="BC67" i="1"/>
  <c r="AZ68" i="1"/>
  <c r="BC73" i="1"/>
  <c r="AZ74" i="1"/>
  <c r="BC81" i="1"/>
  <c r="AZ82" i="1"/>
  <c r="BC88" i="1"/>
  <c r="AZ19" i="1"/>
  <c r="BC26" i="1"/>
  <c r="AZ27" i="1"/>
  <c r="BC34" i="1"/>
  <c r="AZ35" i="1"/>
  <c r="BC42" i="1"/>
  <c r="AZ43" i="1"/>
  <c r="BC50" i="1"/>
  <c r="AZ51" i="1"/>
  <c r="BC56" i="1"/>
  <c r="AZ57" i="1"/>
  <c r="BC64" i="1"/>
  <c r="AZ65" i="1"/>
  <c r="BC70" i="1"/>
  <c r="AZ71" i="1"/>
  <c r="BC78" i="1"/>
  <c r="AZ79" i="1"/>
  <c r="BC86" i="1"/>
  <c r="BC16" i="1"/>
  <c r="AZ17" i="1"/>
  <c r="BC23" i="1"/>
  <c r="AZ24" i="1"/>
  <c r="BC31" i="1"/>
  <c r="AZ32" i="1"/>
  <c r="BC39" i="1"/>
  <c r="AZ40" i="1"/>
  <c r="BC47" i="1"/>
  <c r="AZ48" i="1"/>
  <c r="BC54" i="1"/>
  <c r="AZ55" i="1"/>
  <c r="BC61" i="1"/>
  <c r="AZ62" i="1"/>
  <c r="BC75" i="1"/>
  <c r="AZ76" i="1"/>
  <c r="BC83" i="1"/>
  <c r="AZ84" i="1"/>
  <c r="AZ11" i="1"/>
  <c r="BC20" i="1"/>
  <c r="AZ21" i="1"/>
  <c r="BC28" i="1"/>
  <c r="AZ29" i="1"/>
  <c r="BC36" i="1"/>
  <c r="AZ37" i="1"/>
  <c r="BC44" i="1"/>
  <c r="AZ45" i="1"/>
  <c r="AZ52" i="1"/>
  <c r="BC58" i="1"/>
  <c r="AZ59" i="1"/>
  <c r="BC66" i="1"/>
  <c r="AZ67" i="1"/>
  <c r="BC72" i="1"/>
  <c r="AZ73" i="1"/>
  <c r="BC80" i="1"/>
  <c r="AZ81" i="1"/>
  <c r="BC87" i="1"/>
  <c r="AZ88" i="1"/>
  <c r="BC11" i="1"/>
  <c r="AZ12" i="1"/>
  <c r="BC13" i="1"/>
  <c r="AZ14" i="1"/>
  <c r="BC18" i="1"/>
  <c r="AZ26" i="1"/>
  <c r="BC33" i="1"/>
  <c r="AZ34" i="1"/>
  <c r="BC41" i="1"/>
  <c r="AZ42" i="1"/>
  <c r="BC49" i="1"/>
  <c r="AZ50" i="1"/>
  <c r="AZ56" i="1"/>
  <c r="BC63" i="1"/>
  <c r="AZ64" i="1"/>
  <c r="BC69" i="1"/>
  <c r="AZ70" i="1"/>
  <c r="BC77" i="1"/>
  <c r="AZ78" i="1"/>
  <c r="BC85" i="1"/>
  <c r="BQ20" i="1" l="1"/>
  <c r="BQ37" i="1"/>
  <c r="BQ51" i="1"/>
  <c r="BQ19" i="1"/>
  <c r="BQ18" i="1"/>
  <c r="BQ30" i="1"/>
  <c r="BQ31" i="1"/>
  <c r="BQ50" i="1"/>
  <c r="BQ32" i="1"/>
  <c r="BQ17" i="1"/>
  <c r="BB64" i="1"/>
  <c r="BQ64" i="1"/>
  <c r="BB82" i="1"/>
  <c r="BQ82" i="1"/>
  <c r="BB78" i="1"/>
  <c r="BQ78" i="1"/>
  <c r="BB50" i="1"/>
  <c r="BB65" i="1"/>
  <c r="BQ65" i="1"/>
  <c r="BB35" i="1"/>
  <c r="BB68" i="1"/>
  <c r="BQ68" i="1"/>
  <c r="BB38" i="1"/>
  <c r="BQ38" i="1"/>
  <c r="BB13" i="1"/>
  <c r="BQ13" i="1"/>
  <c r="BB39" i="1"/>
  <c r="BQ39" i="1"/>
  <c r="BB61" i="1"/>
  <c r="BQ61" i="1"/>
  <c r="BB23" i="1"/>
  <c r="BQ23" i="1"/>
  <c r="BB53" i="1"/>
  <c r="BQ53" i="1"/>
  <c r="BB67" i="1"/>
  <c r="BQ67" i="1"/>
  <c r="BB37" i="1"/>
  <c r="BB76" i="1"/>
  <c r="BQ76" i="1"/>
  <c r="BB48" i="1"/>
  <c r="BQ48" i="1"/>
  <c r="BB17" i="1"/>
  <c r="BB77" i="1"/>
  <c r="BQ77" i="1"/>
  <c r="BB49" i="1"/>
  <c r="BQ49" i="1"/>
  <c r="BB18" i="1"/>
  <c r="BB87" i="1"/>
  <c r="BQ87" i="1"/>
  <c r="BB58" i="1"/>
  <c r="BQ58" i="1"/>
  <c r="BB28" i="1"/>
  <c r="BB34" i="1"/>
  <c r="BB79" i="1"/>
  <c r="BQ79" i="1"/>
  <c r="BB22" i="1"/>
  <c r="BB52" i="1"/>
  <c r="BQ52" i="1"/>
  <c r="BB32" i="1"/>
  <c r="BB33" i="1"/>
  <c r="BB44" i="1"/>
  <c r="BQ44" i="1"/>
  <c r="BB70" i="1"/>
  <c r="BQ70" i="1"/>
  <c r="BB42" i="1"/>
  <c r="BQ42" i="1"/>
  <c r="BB14" i="1"/>
  <c r="BQ14" i="1"/>
  <c r="BB57" i="1"/>
  <c r="BQ57" i="1"/>
  <c r="BB27" i="1"/>
  <c r="BQ27" i="1"/>
  <c r="BB60" i="1"/>
  <c r="BQ60" i="1"/>
  <c r="BB30" i="1"/>
  <c r="BB16" i="1"/>
  <c r="BB54" i="1"/>
  <c r="BQ54" i="1"/>
  <c r="BB83" i="1"/>
  <c r="BQ83" i="1"/>
  <c r="BB81" i="1"/>
  <c r="BQ81" i="1"/>
  <c r="BB88" i="1"/>
  <c r="BQ88" i="1"/>
  <c r="BB59" i="1"/>
  <c r="BQ59" i="1"/>
  <c r="BB29" i="1"/>
  <c r="BQ29" i="1"/>
  <c r="BB40" i="1"/>
  <c r="BQ40" i="1"/>
  <c r="BB69" i="1"/>
  <c r="BQ69" i="1"/>
  <c r="BB41" i="1"/>
  <c r="BQ41" i="1"/>
  <c r="BB80" i="1"/>
  <c r="BQ80" i="1"/>
  <c r="BB20" i="1"/>
  <c r="BB12" i="1"/>
  <c r="BQ12" i="1"/>
  <c r="BB51" i="1"/>
  <c r="BB21" i="1"/>
  <c r="BQ21" i="1"/>
  <c r="BB63" i="1"/>
  <c r="BQ63" i="1"/>
  <c r="BB72" i="1"/>
  <c r="BQ72" i="1"/>
  <c r="BB86" i="1"/>
  <c r="BQ86" i="1"/>
  <c r="BB56" i="1"/>
  <c r="BQ56" i="1"/>
  <c r="BB26" i="1"/>
  <c r="BQ26" i="1"/>
  <c r="BB71" i="1"/>
  <c r="BQ71" i="1"/>
  <c r="BB43" i="1"/>
  <c r="BQ43" i="1"/>
  <c r="BB74" i="1"/>
  <c r="BQ74" i="1"/>
  <c r="BB46" i="1"/>
  <c r="BQ46" i="1"/>
  <c r="BB15" i="1"/>
  <c r="BB31" i="1"/>
  <c r="BB19" i="1"/>
  <c r="BB75" i="1"/>
  <c r="BQ75" i="1"/>
  <c r="BB62" i="1"/>
  <c r="BQ62" i="1"/>
  <c r="BB73" i="1"/>
  <c r="BQ73" i="1"/>
  <c r="BB45" i="1"/>
  <c r="BQ45" i="1"/>
  <c r="BB11" i="1"/>
  <c r="BQ11" i="1"/>
  <c r="BB84" i="1"/>
  <c r="BQ84" i="1"/>
  <c r="BB55" i="1"/>
  <c r="BQ55" i="1"/>
  <c r="BB24" i="1"/>
  <c r="BQ24" i="1"/>
  <c r="BB85" i="1"/>
  <c r="BQ85" i="1"/>
  <c r="BB66" i="1"/>
  <c r="BQ66" i="1"/>
  <c r="BB36" i="1"/>
  <c r="BQ36" i="1"/>
  <c r="BB47" i="1"/>
  <c r="BQ47" i="1"/>
  <c r="BH29" i="1" l="1"/>
  <c r="BA29" i="1"/>
  <c r="BH79" i="1"/>
  <c r="BA79" i="1"/>
  <c r="BH19" i="1"/>
  <c r="BA19" i="1"/>
  <c r="BH46" i="1"/>
  <c r="BA46" i="1"/>
  <c r="BH43" i="1"/>
  <c r="BA43" i="1"/>
  <c r="BH26" i="1"/>
  <c r="BA26" i="1"/>
  <c r="BH72" i="1"/>
  <c r="BA72" i="1"/>
  <c r="BH21" i="1"/>
  <c r="BA21" i="1"/>
  <c r="BH80" i="1"/>
  <c r="BA80" i="1"/>
  <c r="BH69" i="1"/>
  <c r="BA69" i="1"/>
  <c r="BH40" i="1"/>
  <c r="BA40" i="1"/>
  <c r="BH59" i="1"/>
  <c r="BA59" i="1"/>
  <c r="BH34" i="1"/>
  <c r="BA34" i="1"/>
  <c r="BH18" i="1"/>
  <c r="BA18" i="1"/>
  <c r="BH13" i="1"/>
  <c r="BA13" i="1"/>
  <c r="BH64" i="1"/>
  <c r="BA64" i="1"/>
  <c r="BH24" i="1"/>
  <c r="BA24" i="1"/>
  <c r="BH11" i="1"/>
  <c r="BA11" i="1"/>
  <c r="BH51" i="1"/>
  <c r="BA51" i="1"/>
  <c r="BH28" i="1"/>
  <c r="BA28" i="1"/>
  <c r="BH17" i="1"/>
  <c r="BA17" i="1"/>
  <c r="BH35" i="1"/>
  <c r="BA35" i="1"/>
  <c r="BH41" i="1"/>
  <c r="BA41" i="1"/>
  <c r="BH60" i="1"/>
  <c r="BA60" i="1"/>
  <c r="BH66" i="1"/>
  <c r="BA66" i="1"/>
  <c r="BH74" i="1"/>
  <c r="BA74" i="1"/>
  <c r="BH56" i="1"/>
  <c r="BA56" i="1"/>
  <c r="BH88" i="1"/>
  <c r="BA88" i="1"/>
  <c r="BH54" i="1"/>
  <c r="BA54" i="1"/>
  <c r="BH45" i="1"/>
  <c r="BA45" i="1"/>
  <c r="BH48" i="1"/>
  <c r="BA48" i="1"/>
  <c r="BH86" i="1"/>
  <c r="BA86" i="1"/>
  <c r="BH63" i="1"/>
  <c r="BA63" i="1"/>
  <c r="BH30" i="1"/>
  <c r="BA30" i="1"/>
  <c r="BH27" i="1"/>
  <c r="BA27" i="1"/>
  <c r="BH42" i="1"/>
  <c r="BA42" i="1"/>
  <c r="BH44" i="1"/>
  <c r="BA44" i="1"/>
  <c r="BH52" i="1"/>
  <c r="BA52" i="1"/>
  <c r="BH77" i="1"/>
  <c r="BA77" i="1"/>
  <c r="BH67" i="1"/>
  <c r="BA67" i="1"/>
  <c r="BH61" i="1"/>
  <c r="BA61" i="1"/>
  <c r="BH68" i="1"/>
  <c r="BA68" i="1"/>
  <c r="BH78" i="1"/>
  <c r="BA78" i="1"/>
  <c r="BH15" i="1"/>
  <c r="BA15" i="1"/>
  <c r="BH81" i="1"/>
  <c r="BA81" i="1"/>
  <c r="BH70" i="1"/>
  <c r="BA70" i="1"/>
  <c r="BH75" i="1"/>
  <c r="BA75" i="1"/>
  <c r="BH71" i="1"/>
  <c r="BA71" i="1"/>
  <c r="BH14" i="1"/>
  <c r="BA14" i="1"/>
  <c r="BH32" i="1"/>
  <c r="BA32" i="1"/>
  <c r="BH49" i="1"/>
  <c r="BA49" i="1"/>
  <c r="BH37" i="1"/>
  <c r="BA37" i="1"/>
  <c r="BH23" i="1"/>
  <c r="BA23" i="1"/>
  <c r="BH38" i="1"/>
  <c r="BA38" i="1"/>
  <c r="BH50" i="1"/>
  <c r="BA50" i="1"/>
  <c r="BH47" i="1"/>
  <c r="BA47" i="1"/>
  <c r="BH55" i="1"/>
  <c r="BA55" i="1"/>
  <c r="BH62" i="1"/>
  <c r="BA62" i="1"/>
  <c r="BH12" i="1"/>
  <c r="BA12" i="1"/>
  <c r="BH16" i="1"/>
  <c r="BA16" i="1"/>
  <c r="BH58" i="1"/>
  <c r="BA58" i="1"/>
  <c r="BH65" i="1"/>
  <c r="BA65" i="1"/>
  <c r="BH36" i="1"/>
  <c r="BA36" i="1"/>
  <c r="BH85" i="1"/>
  <c r="BA85" i="1"/>
  <c r="BH84" i="1"/>
  <c r="BA84" i="1"/>
  <c r="BH73" i="1"/>
  <c r="BA73" i="1"/>
  <c r="BH31" i="1"/>
  <c r="BA31" i="1"/>
  <c r="BH22" i="1"/>
  <c r="BA22" i="1"/>
  <c r="BH87" i="1"/>
  <c r="BA87" i="1"/>
  <c r="BH76" i="1"/>
  <c r="BA76" i="1"/>
  <c r="BH83" i="1"/>
  <c r="BA83" i="1"/>
  <c r="BH57" i="1"/>
  <c r="BA57" i="1"/>
  <c r="BH53" i="1"/>
  <c r="BA53" i="1"/>
  <c r="BH39" i="1"/>
  <c r="BA39" i="1"/>
  <c r="BH82" i="1"/>
  <c r="BA82" i="1"/>
  <c r="BH20" i="1"/>
  <c r="BA20" i="1"/>
  <c r="BH33" i="1"/>
  <c r="BA33" i="1"/>
  <c r="A11" i="1" l="1"/>
  <c r="BJ88" i="1" l="1"/>
  <c r="BK88" i="1" s="1"/>
  <c r="BM88" i="1" s="1"/>
  <c r="BJ87" i="1"/>
  <c r="BK87" i="1" s="1"/>
  <c r="BM87" i="1" s="1"/>
  <c r="BJ86" i="1"/>
  <c r="BJ85" i="1"/>
  <c r="BJ84" i="1"/>
  <c r="BK84" i="1" s="1"/>
  <c r="BM84" i="1" s="1"/>
  <c r="BJ83" i="1"/>
  <c r="BK83" i="1" s="1"/>
  <c r="BM83" i="1" s="1"/>
  <c r="BJ82" i="1"/>
  <c r="BK82" i="1" s="1"/>
  <c r="BM82" i="1" s="1"/>
  <c r="BJ81" i="1"/>
  <c r="BJ80" i="1"/>
  <c r="BJ79" i="1"/>
  <c r="BJ78" i="1"/>
  <c r="BJ77" i="1"/>
  <c r="BK77" i="1" s="1"/>
  <c r="BM77" i="1" s="1"/>
  <c r="BJ76" i="1"/>
  <c r="BK76" i="1" s="1"/>
  <c r="BM76" i="1" s="1"/>
  <c r="BJ75" i="1"/>
  <c r="BK75" i="1" s="1"/>
  <c r="BM75" i="1" s="1"/>
  <c r="BJ74" i="1"/>
  <c r="BJ73" i="1"/>
  <c r="BK73" i="1" s="1"/>
  <c r="BM73" i="1" s="1"/>
  <c r="BJ72" i="1"/>
  <c r="BK72" i="1" s="1"/>
  <c r="BM72" i="1" s="1"/>
  <c r="BJ71" i="1"/>
  <c r="BJ70" i="1"/>
  <c r="BJ69" i="1"/>
  <c r="BK69" i="1" s="1"/>
  <c r="BM69" i="1" s="1"/>
  <c r="BJ68" i="1"/>
  <c r="BK68" i="1" s="1"/>
  <c r="BM68" i="1" s="1"/>
  <c r="BJ67" i="1"/>
  <c r="BK67" i="1" s="1"/>
  <c r="BM67" i="1" s="1"/>
  <c r="BJ66" i="1"/>
  <c r="BK66" i="1" s="1"/>
  <c r="BM66" i="1" s="1"/>
  <c r="BJ65" i="1"/>
  <c r="BJ64" i="1"/>
  <c r="BJ63" i="1"/>
  <c r="BJ62" i="1"/>
  <c r="BJ61" i="1"/>
  <c r="BK61" i="1" s="1"/>
  <c r="BM61" i="1" s="1"/>
  <c r="BJ60" i="1"/>
  <c r="BK60" i="1" s="1"/>
  <c r="BM60" i="1" s="1"/>
  <c r="BJ59" i="1"/>
  <c r="BK59" i="1" s="1"/>
  <c r="BM59" i="1" s="1"/>
  <c r="BJ58" i="1"/>
  <c r="BK58" i="1" s="1"/>
  <c r="BM58" i="1" s="1"/>
  <c r="BJ57" i="1"/>
  <c r="BK57" i="1" s="1"/>
  <c r="BM57" i="1" s="1"/>
  <c r="BJ56" i="1"/>
  <c r="BK56" i="1" s="1"/>
  <c r="BM56" i="1" s="1"/>
  <c r="BJ55" i="1"/>
  <c r="BJ54" i="1"/>
  <c r="BK54" i="1" s="1"/>
  <c r="BM54" i="1" s="1"/>
  <c r="BJ53" i="1"/>
  <c r="BJ52" i="1"/>
  <c r="BK52" i="1" s="1"/>
  <c r="BM52" i="1" s="1"/>
  <c r="BJ51" i="1"/>
  <c r="BK51" i="1" s="1"/>
  <c r="BM51" i="1" s="1"/>
  <c r="BJ50" i="1"/>
  <c r="BJ49" i="1"/>
  <c r="BJ48" i="1"/>
  <c r="BK48" i="1" s="1"/>
  <c r="BM48" i="1" s="1"/>
  <c r="BJ47" i="1"/>
  <c r="BJ46" i="1"/>
  <c r="BK46" i="1" s="1"/>
  <c r="BM46" i="1" s="1"/>
  <c r="BJ45" i="1"/>
  <c r="BJ44" i="1"/>
  <c r="BK44" i="1" s="1"/>
  <c r="BM44" i="1" s="1"/>
  <c r="BJ43" i="1"/>
  <c r="BJ42" i="1"/>
  <c r="BJ41" i="1"/>
  <c r="BK41" i="1" s="1"/>
  <c r="BM41" i="1" s="1"/>
  <c r="BJ40" i="1"/>
  <c r="BK40" i="1" s="1"/>
  <c r="BM40" i="1" s="1"/>
  <c r="BJ39" i="1"/>
  <c r="BK39" i="1" s="1"/>
  <c r="BM39" i="1" s="1"/>
  <c r="BJ38" i="1"/>
  <c r="BK38" i="1" s="1"/>
  <c r="BM38" i="1" s="1"/>
  <c r="BJ37" i="1"/>
  <c r="BJ36" i="1"/>
  <c r="BJ35" i="1"/>
  <c r="BJ34" i="1"/>
  <c r="BJ33" i="1"/>
  <c r="BJ32" i="1"/>
  <c r="BJ31" i="1"/>
  <c r="BK31" i="1" s="1"/>
  <c r="BM31" i="1" s="1"/>
  <c r="BJ30" i="1"/>
  <c r="BJ29" i="1"/>
  <c r="BK29" i="1" s="1"/>
  <c r="BM29" i="1" s="1"/>
  <c r="BJ28" i="1"/>
  <c r="BK28" i="1" s="1"/>
  <c r="BM28" i="1" s="1"/>
  <c r="BJ27" i="1"/>
  <c r="BK27" i="1" s="1"/>
  <c r="BM27" i="1" s="1"/>
  <c r="BJ26" i="1"/>
  <c r="BJ24" i="1"/>
  <c r="BJ23" i="1"/>
  <c r="BJ22" i="1"/>
  <c r="BK22" i="1" s="1"/>
  <c r="BM22" i="1" s="1"/>
  <c r="BJ21" i="1"/>
  <c r="BK21" i="1" s="1"/>
  <c r="BM21" i="1" s="1"/>
  <c r="BJ20" i="1"/>
  <c r="BJ19" i="1"/>
  <c r="BJ18" i="1"/>
  <c r="BJ17" i="1"/>
  <c r="BJ16" i="1"/>
  <c r="BJ15" i="1"/>
  <c r="BK15" i="1" s="1"/>
  <c r="BM15" i="1" s="1"/>
  <c r="BJ14" i="1"/>
  <c r="BJ13" i="1"/>
  <c r="BK13" i="1" s="1"/>
  <c r="BM13" i="1" s="1"/>
  <c r="BJ12" i="1"/>
  <c r="BK12" i="1" s="1"/>
  <c r="BM12" i="1" s="1"/>
  <c r="BJ11" i="1"/>
  <c r="BK11" i="1" s="1"/>
  <c r="BM11" i="1" s="1"/>
  <c r="BD10" i="1"/>
  <c r="BK34" i="1" l="1"/>
  <c r="BM34" i="1" s="1"/>
  <c r="BK42" i="1"/>
  <c r="BM42" i="1" s="1"/>
  <c r="BK78" i="1"/>
  <c r="BM78" i="1" s="1"/>
  <c r="BK19" i="1"/>
  <c r="BM19" i="1" s="1"/>
  <c r="BK35" i="1"/>
  <c r="BM35" i="1" s="1"/>
  <c r="BK43" i="1"/>
  <c r="BM43" i="1" s="1"/>
  <c r="BK65" i="1"/>
  <c r="BM65" i="1" s="1"/>
  <c r="BK71" i="1"/>
  <c r="BM71" i="1" s="1"/>
  <c r="BK79" i="1"/>
  <c r="BM79" i="1" s="1"/>
  <c r="BK26" i="1"/>
  <c r="BM26" i="1" s="1"/>
  <c r="BK50" i="1"/>
  <c r="BM50" i="1" s="1"/>
  <c r="BK86" i="1"/>
  <c r="BM86" i="1" s="1"/>
  <c r="BK20" i="1"/>
  <c r="BM20" i="1" s="1"/>
  <c r="BK36" i="1"/>
  <c r="BM36" i="1" s="1"/>
  <c r="BK80" i="1"/>
  <c r="BM80" i="1" s="1"/>
  <c r="BK70" i="1"/>
  <c r="BM70" i="1" s="1"/>
  <c r="BK14" i="1"/>
  <c r="BM14" i="1" s="1"/>
  <c r="BK37" i="1"/>
  <c r="BM37" i="1" s="1"/>
  <c r="BK45" i="1"/>
  <c r="BM45" i="1" s="1"/>
  <c r="BK81" i="1"/>
  <c r="BM81" i="1" s="1"/>
  <c r="BK30" i="1"/>
  <c r="BM30" i="1" s="1"/>
  <c r="BK53" i="1"/>
  <c r="BM53" i="1" s="1"/>
  <c r="BK74" i="1"/>
  <c r="BM74" i="1" s="1"/>
  <c r="BK16" i="1"/>
  <c r="BM16" i="1" s="1"/>
  <c r="BK23" i="1"/>
  <c r="BM23" i="1" s="1"/>
  <c r="BK47" i="1"/>
  <c r="BM47" i="1" s="1"/>
  <c r="BK17" i="1"/>
  <c r="BM17" i="1" s="1"/>
  <c r="BK24" i="1"/>
  <c r="BM24" i="1" s="1"/>
  <c r="BK32" i="1"/>
  <c r="BM32" i="1" s="1"/>
  <c r="BK55" i="1"/>
  <c r="BM55" i="1" s="1"/>
  <c r="BK62" i="1"/>
  <c r="BM62" i="1" s="1"/>
  <c r="BK64" i="1"/>
  <c r="BM64" i="1" s="1"/>
  <c r="BK18" i="1"/>
  <c r="BM18" i="1" s="1"/>
  <c r="BK33" i="1"/>
  <c r="BM33" i="1" s="1"/>
  <c r="BK49" i="1"/>
  <c r="BM49" i="1" s="1"/>
  <c r="BK63" i="1"/>
  <c r="BM63" i="1" s="1"/>
  <c r="BK85" i="1"/>
  <c r="BM85" i="1" s="1"/>
  <c r="BB10" i="1" l="1"/>
  <c r="BQ10" i="1"/>
  <c r="BJ10" i="1"/>
  <c r="BK10" i="1" s="1"/>
  <c r="BM10" i="1" s="1"/>
  <c r="BH10" i="1" l="1"/>
  <c r="BA10" i="1"/>
  <c r="BP35" i="1"/>
  <c r="BQ35" i="1" s="1"/>
  <c r="BP33" i="1"/>
  <c r="BQ33" i="1" s="1"/>
  <c r="BP25" i="1"/>
  <c r="BP15" i="1"/>
  <c r="BQ15" i="1" s="1"/>
  <c r="BP34" i="1"/>
  <c r="BQ34" i="1" s="1"/>
  <c r="BP28" i="1"/>
  <c r="BQ28" i="1" s="1"/>
  <c r="BP22" i="1"/>
  <c r="BQ22" i="1" s="1"/>
  <c r="BP16" i="1"/>
  <c r="BQ16" i="1" s="1"/>
  <c r="AK25" i="1"/>
  <c r="AK89" i="1" s="1"/>
  <c r="AL25" i="1"/>
  <c r="AL89" i="1" s="1"/>
  <c r="AM25" i="1"/>
  <c r="AM89" i="1" s="1"/>
  <c r="AN25" i="1"/>
  <c r="AN89" i="1" s="1"/>
  <c r="AO25" i="1"/>
  <c r="AO89" i="1" s="1"/>
  <c r="AP25" i="1"/>
  <c r="AP89" i="1" s="1"/>
  <c r="AQ25" i="1"/>
  <c r="AQ89" i="1" s="1"/>
  <c r="AR25" i="1"/>
  <c r="AR89" i="1" s="1"/>
  <c r="AS25" i="1"/>
  <c r="AS89" i="1" s="1"/>
  <c r="AT25" i="1"/>
  <c r="AT89" i="1" s="1"/>
  <c r="AU25" i="1"/>
  <c r="AV25" i="1"/>
  <c r="AV89" i="1" s="1"/>
  <c r="AW25" i="1"/>
  <c r="AW89" i="1" s="1"/>
  <c r="AX25" i="1"/>
  <c r="AX89" i="1" s="1"/>
  <c r="AY25" i="1"/>
  <c r="AY89" i="1" s="1"/>
  <c r="BD25" i="1" l="1"/>
  <c r="AU89" i="1"/>
  <c r="BC25" i="1"/>
  <c r="AZ25" i="1"/>
  <c r="AZ89" i="1" s="1"/>
  <c r="BE25" i="1"/>
  <c r="BJ25" i="1" l="1"/>
  <c r="BK25" i="1" s="1"/>
  <c r="BM25" i="1" s="1"/>
  <c r="BC89" i="1"/>
  <c r="BB25" i="1"/>
  <c r="BQ25" i="1"/>
  <c r="AY9" i="1"/>
  <c r="AX9" i="1"/>
  <c r="BA25" i="1" l="1"/>
  <c r="BB89" i="1"/>
  <c r="BH25" i="1"/>
  <c r="BD9" i="1"/>
  <c r="BE9" i="1"/>
  <c r="BA89" i="1" l="1"/>
  <c r="BA9" i="1" s="1"/>
  <c r="AZ9" i="1"/>
  <c r="BC9" i="1"/>
  <c r="BQ89" i="1"/>
  <c r="BB9" i="1" l="1"/>
</calcChain>
</file>

<file path=xl/sharedStrings.xml><?xml version="1.0" encoding="utf-8"?>
<sst xmlns="http://schemas.openxmlformats.org/spreadsheetml/2006/main" count="2594" uniqueCount="231">
  <si>
    <t>NAME OF EMPLOYEE</t>
  </si>
  <si>
    <t>DEPARTMENT</t>
  </si>
  <si>
    <t>Off Day</t>
  </si>
  <si>
    <t xml:space="preserve">MorNiNg </t>
  </si>
  <si>
    <t xml:space="preserve">EvENiNg </t>
  </si>
  <si>
    <t xml:space="preserve">Night </t>
  </si>
  <si>
    <t xml:space="preserve">GENEral </t>
  </si>
  <si>
    <t>C/o</t>
  </si>
  <si>
    <t>Mor+EvE.</t>
  </si>
  <si>
    <t>Mor+Night</t>
  </si>
  <si>
    <t>Eve+Night</t>
  </si>
  <si>
    <t>Night+Mor</t>
  </si>
  <si>
    <t>P/O</t>
  </si>
  <si>
    <t>DD/O</t>
  </si>
  <si>
    <t>Off</t>
  </si>
  <si>
    <t xml:space="preserve">AbsENts </t>
  </si>
  <si>
    <t>Total Att.</t>
  </si>
  <si>
    <t>Paid Days</t>
  </si>
  <si>
    <t>Extra Duty Normal</t>
  </si>
  <si>
    <t>Extra double duty on Off days</t>
  </si>
  <si>
    <t xml:space="preserve">Remarks </t>
  </si>
  <si>
    <t>Paid days as Wages sheet</t>
  </si>
  <si>
    <t>Variance</t>
  </si>
  <si>
    <t>Double duty Rate per hRs</t>
  </si>
  <si>
    <t>Total Doublr duty Hrs</t>
  </si>
  <si>
    <t>Extra Duty gross</t>
  </si>
  <si>
    <t>Paid in wages sheet</t>
  </si>
  <si>
    <t>O</t>
  </si>
  <si>
    <t>M</t>
  </si>
  <si>
    <t>A</t>
  </si>
  <si>
    <t>E</t>
  </si>
  <si>
    <t>N</t>
  </si>
  <si>
    <t>DEEPAK</t>
  </si>
  <si>
    <t>OM PRAKASH</t>
  </si>
  <si>
    <t>NEELAM</t>
  </si>
  <si>
    <t>LAXMI</t>
  </si>
  <si>
    <t>Total</t>
  </si>
  <si>
    <t>NISHA</t>
  </si>
  <si>
    <t>EMP ID</t>
  </si>
  <si>
    <t>Designation</t>
  </si>
  <si>
    <t>S.No</t>
  </si>
  <si>
    <t>M/O</t>
  </si>
  <si>
    <t>Remarks</t>
  </si>
  <si>
    <t>Observation</t>
  </si>
  <si>
    <t>Supervisor</t>
  </si>
  <si>
    <t>P/GH</t>
  </si>
  <si>
    <t>GH</t>
  </si>
  <si>
    <t>GH Paid</t>
  </si>
  <si>
    <t>Cateriese</t>
  </si>
  <si>
    <t>Nos</t>
  </si>
  <si>
    <t xml:space="preserve">Att. </t>
  </si>
  <si>
    <t xml:space="preserve">Rate </t>
  </si>
  <si>
    <t xml:space="preserve"> AMOUNT </t>
  </si>
  <si>
    <t>SUPERVISOR</t>
  </si>
  <si>
    <t>SGST, CGST 18%</t>
  </si>
  <si>
    <t>Extra Duty</t>
  </si>
  <si>
    <t>Hrs</t>
  </si>
  <si>
    <t>MW</t>
  </si>
  <si>
    <t>ESI</t>
  </si>
  <si>
    <t>M001</t>
  </si>
  <si>
    <t>M002</t>
  </si>
  <si>
    <t>JAGVIR SINGH</t>
  </si>
  <si>
    <t>M003</t>
  </si>
  <si>
    <t>RAMRAJ</t>
  </si>
  <si>
    <t>M004</t>
  </si>
  <si>
    <t>BALRAJ</t>
  </si>
  <si>
    <t>M005</t>
  </si>
  <si>
    <t>HARENDRA KUMAR</t>
  </si>
  <si>
    <t>M006</t>
  </si>
  <si>
    <t>SARJU PATEL</t>
  </si>
  <si>
    <t>M007</t>
  </si>
  <si>
    <t>ASHOK KUMAR SAFI</t>
  </si>
  <si>
    <t>M008</t>
  </si>
  <si>
    <t>ALKA BHARTI</t>
  </si>
  <si>
    <t>M009</t>
  </si>
  <si>
    <t>SANDEEP YADAV</t>
  </si>
  <si>
    <t>M011</t>
  </si>
  <si>
    <t>MD.RAMIZUL HASAN</t>
  </si>
  <si>
    <t>M012</t>
  </si>
  <si>
    <t>SHIV KUMAR</t>
  </si>
  <si>
    <t>M013</t>
  </si>
  <si>
    <t>SONIA</t>
  </si>
  <si>
    <t>M014</t>
  </si>
  <si>
    <t>HIMANSHUPAL</t>
  </si>
  <si>
    <t>M015</t>
  </si>
  <si>
    <t>DINESH</t>
  </si>
  <si>
    <t>M016</t>
  </si>
  <si>
    <t>ARVIND YADAV</t>
  </si>
  <si>
    <t>M017</t>
  </si>
  <si>
    <t>NASIMA KHATUN</t>
  </si>
  <si>
    <t>M018</t>
  </si>
  <si>
    <t>VIRENDER KUMAR</t>
  </si>
  <si>
    <t>M019</t>
  </si>
  <si>
    <t>M020</t>
  </si>
  <si>
    <t>SACHIN</t>
  </si>
  <si>
    <t>M021</t>
  </si>
  <si>
    <t>ARUN CHAUHAN</t>
  </si>
  <si>
    <t>M022</t>
  </si>
  <si>
    <t>SURAJ KUMAR</t>
  </si>
  <si>
    <t>M023</t>
  </si>
  <si>
    <t>AJAY KUMAR</t>
  </si>
  <si>
    <t>M024</t>
  </si>
  <si>
    <t>NITOO SINGH</t>
  </si>
  <si>
    <t>M025</t>
  </si>
  <si>
    <t>RAVI KUMAR</t>
  </si>
  <si>
    <t>M026</t>
  </si>
  <si>
    <t>RAJU PRASAD TIWARI</t>
  </si>
  <si>
    <t>M027</t>
  </si>
  <si>
    <t>LEKHRAJ</t>
  </si>
  <si>
    <t>M028</t>
  </si>
  <si>
    <t>PREM PANDAY</t>
  </si>
  <si>
    <t>M029</t>
  </si>
  <si>
    <t>CHANDAN BHARTI</t>
  </si>
  <si>
    <t>M030</t>
  </si>
  <si>
    <t>M031</t>
  </si>
  <si>
    <t>BANDANA DEVI</t>
  </si>
  <si>
    <t>M032</t>
  </si>
  <si>
    <t xml:space="preserve">RAJ KAPOOR SINGH </t>
  </si>
  <si>
    <t>M033</t>
  </si>
  <si>
    <t>M034</t>
  </si>
  <si>
    <t>MUNESH KUMAR</t>
  </si>
  <si>
    <t>M035</t>
  </si>
  <si>
    <t>GAJESH KUMAR</t>
  </si>
  <si>
    <t>M036</t>
  </si>
  <si>
    <t>SUNNY</t>
  </si>
  <si>
    <t>M037</t>
  </si>
  <si>
    <t>RANDEEP</t>
  </si>
  <si>
    <t>M038</t>
  </si>
  <si>
    <t>AKANSHA</t>
  </si>
  <si>
    <t>M039</t>
  </si>
  <si>
    <t>MAMTA DEVI</t>
  </si>
  <si>
    <t>M040</t>
  </si>
  <si>
    <t>ANKITA SINGH</t>
  </si>
  <si>
    <t>M041</t>
  </si>
  <si>
    <t>DEEPAK KUMAR PATHAK</t>
  </si>
  <si>
    <t>M042</t>
  </si>
  <si>
    <t>KUNDAN KUMAR</t>
  </si>
  <si>
    <t>M043</t>
  </si>
  <si>
    <t>VIKAS KUMAR</t>
  </si>
  <si>
    <t>M045</t>
  </si>
  <si>
    <t>MANISH KUMAR</t>
  </si>
  <si>
    <t>M046</t>
  </si>
  <si>
    <t>NABIR KHAN</t>
  </si>
  <si>
    <t>M047</t>
  </si>
  <si>
    <t>INDER JEET</t>
  </si>
  <si>
    <t>M048</t>
  </si>
  <si>
    <t xml:space="preserve">DINESH KUMAR </t>
  </si>
  <si>
    <t>M050</t>
  </si>
  <si>
    <t>KRISHNA</t>
  </si>
  <si>
    <t>M051</t>
  </si>
  <si>
    <t>SANJAY BAITHA</t>
  </si>
  <si>
    <t>M052</t>
  </si>
  <si>
    <t>YUVRAJ SHARMA</t>
  </si>
  <si>
    <t>M053</t>
  </si>
  <si>
    <t>KAMAL SINGH</t>
  </si>
  <si>
    <t>M054</t>
  </si>
  <si>
    <t>CHANDAN MISHRA</t>
  </si>
  <si>
    <t>M055</t>
  </si>
  <si>
    <t>M056</t>
  </si>
  <si>
    <t>CHANDAN</t>
  </si>
  <si>
    <t>M058</t>
  </si>
  <si>
    <t>LAL JI</t>
  </si>
  <si>
    <t>M059</t>
  </si>
  <si>
    <t>BINU</t>
  </si>
  <si>
    <t>M060</t>
  </si>
  <si>
    <t>GULAB</t>
  </si>
  <si>
    <t>M061</t>
  </si>
  <si>
    <t>KISHORI LAL</t>
  </si>
  <si>
    <t>M062</t>
  </si>
  <si>
    <t xml:space="preserve">HINA </t>
  </si>
  <si>
    <t>M065</t>
  </si>
  <si>
    <t xml:space="preserve">SANJAY </t>
  </si>
  <si>
    <t>M068</t>
  </si>
  <si>
    <t xml:space="preserve">NIMA DEVI </t>
  </si>
  <si>
    <t>M069</t>
  </si>
  <si>
    <t>SUNIL KUMAR</t>
  </si>
  <si>
    <t>M070</t>
  </si>
  <si>
    <t xml:space="preserve">SADDAM  HUSSAIN </t>
  </si>
  <si>
    <t>M072</t>
  </si>
  <si>
    <t>RUCHI SINGH</t>
  </si>
  <si>
    <t>M073</t>
  </si>
  <si>
    <t>HIMANSHU</t>
  </si>
  <si>
    <t>M074</t>
  </si>
  <si>
    <t>GAURI SHANKAR</t>
  </si>
  <si>
    <t>M077</t>
  </si>
  <si>
    <t>BHOLA NATH</t>
  </si>
  <si>
    <t>M078</t>
  </si>
  <si>
    <t xml:space="preserve">Naveen </t>
  </si>
  <si>
    <t>M079</t>
  </si>
  <si>
    <t>VIKAS</t>
  </si>
  <si>
    <t>M080</t>
  </si>
  <si>
    <t>M081</t>
  </si>
  <si>
    <t>M082</t>
  </si>
  <si>
    <t>PRIYANKA YADAV</t>
  </si>
  <si>
    <t>M083</t>
  </si>
  <si>
    <t xml:space="preserve">SUNIL </t>
  </si>
  <si>
    <t>M084</t>
  </si>
  <si>
    <t>SANDEEP</t>
  </si>
  <si>
    <t>M085</t>
  </si>
  <si>
    <t>NEHA</t>
  </si>
  <si>
    <t>M057</t>
  </si>
  <si>
    <t>KAMAL KISHOR</t>
  </si>
  <si>
    <t>M063</t>
  </si>
  <si>
    <t>RAJU</t>
  </si>
  <si>
    <t>M064</t>
  </si>
  <si>
    <t>RAJINDER SINGH</t>
  </si>
  <si>
    <t>M087</t>
  </si>
  <si>
    <t>ANURAG</t>
  </si>
  <si>
    <t>M088</t>
  </si>
  <si>
    <t>ATUL</t>
  </si>
  <si>
    <t>HK</t>
  </si>
  <si>
    <t>MON</t>
  </si>
  <si>
    <t>TUE</t>
  </si>
  <si>
    <t>WED</t>
  </si>
  <si>
    <t>THU</t>
  </si>
  <si>
    <t>FRI</t>
  </si>
  <si>
    <t>SAT</t>
  </si>
  <si>
    <t>SUN</t>
  </si>
  <si>
    <t>WEF</t>
  </si>
  <si>
    <t xml:space="preserve"> MON</t>
  </si>
  <si>
    <t>TE</t>
  </si>
  <si>
    <t>TOTAL</t>
  </si>
  <si>
    <t>Sep'22</t>
  </si>
  <si>
    <t>Off days</t>
  </si>
  <si>
    <r>
      <rPr>
        <b/>
        <sz val="10"/>
        <rFont val="Times New Roman"/>
        <family val="1"/>
      </rPr>
      <t xml:space="preserve">    </t>
    </r>
    <r>
      <rPr>
        <b/>
        <u/>
        <sz val="10"/>
        <rFont val="Times New Roman"/>
        <family val="1"/>
      </rPr>
      <t>FORM XVI</t>
    </r>
  </si>
  <si>
    <r>
      <rPr>
        <b/>
        <sz val="10"/>
        <rFont val="Times New Roman"/>
        <family val="1"/>
      </rPr>
      <t xml:space="preserve">     </t>
    </r>
    <r>
      <rPr>
        <b/>
        <u/>
        <sz val="10"/>
        <rFont val="Times New Roman"/>
        <family val="1"/>
      </rPr>
      <t>(See Rule 78(1)(a)(i)</t>
    </r>
  </si>
  <si>
    <t xml:space="preserve">Name and Address of Contractor : </t>
  </si>
  <si>
    <t>PLUS 360 FAHRENHEIT SOLUTIONS PVT. LTD, B-48, SECOND FLOOR, NARAINA INDUSTRIAL AREA, PHASE-II,NEW DELHI,110028</t>
  </si>
  <si>
    <t xml:space="preserve">Nature and location of work :-   </t>
  </si>
  <si>
    <t>HOUSE KEEPING AT MAX  SUPER SPECIALITY HOSPITAL   SHALIMAR BAGH</t>
  </si>
  <si>
    <r>
      <rPr>
        <b/>
        <sz val="10"/>
        <rFont val="Times New Roman"/>
        <family val="1"/>
      </rPr>
      <t xml:space="preserve">       </t>
    </r>
    <r>
      <rPr>
        <b/>
        <u/>
        <sz val="10"/>
        <rFont val="Times New Roman"/>
        <family val="1"/>
      </rPr>
      <t>Register of Muster Roll for the Month of SEP'2022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</si>
</sst>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09]d\-mmm\-yy;@"/>
    <numFmt numFmtId="165" formatCode="ddd"/>
    <numFmt numFmtId="166" formatCode="0.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9"/>
      <color theme="0"/>
      <name val="Calibri"/>
      <family val="2"/>
    </font>
    <font>
      <sz val="9"/>
      <name val="Calibri"/>
      <family val="2"/>
      <scheme val="minor"/>
    </font>
    <font>
      <sz val="9"/>
      <color rgb="FF000000"/>
      <name val="Calibri"/>
      <family val="2"/>
    </font>
    <font>
      <b/>
      <sz val="9"/>
      <color rgb="FF000000"/>
      <name val="Calibri"/>
      <family val="2"/>
    </font>
    <font>
      <sz val="9"/>
      <color theme="1"/>
      <name val="Times New Roman"/>
      <family val="1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0"/>
      <name val="Times New Roman"/>
      <family val="1"/>
    </font>
    <font>
      <b/>
      <sz val="10"/>
      <name val="Times New Roman"/>
      <family val="1"/>
    </font>
    <font>
      <b/>
      <sz val="11"/>
      <name val="Calibri"/>
      <family val="2"/>
      <scheme val="minor"/>
    </font>
    <font>
      <sz val="12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33996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26"/>
      </patternFill>
    </fill>
    <fill>
      <patternFill patternType="solid">
        <fgColor theme="3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1" fillId="0" borderId="0"/>
    <xf numFmtId="0" fontId="4" fillId="0" borderId="0"/>
    <xf numFmtId="0" fontId="4" fillId="0" borderId="0" applyNumberFormat="0" applyFill="0" applyBorder="0" applyAlignment="0" applyProtection="0"/>
  </cellStyleXfs>
  <cellXfs count="78">
    <xf numFmtId="0" fontId="0" fillId="0" borderId="0" xfId="0"/>
    <xf numFmtId="0" fontId="2" fillId="2" borderId="1" xfId="0" applyFont="1" applyFill="1" applyBorder="1" applyAlignment="1">
      <alignment horizontal="center" vertical="center" textRotation="90"/>
    </xf>
    <xf numFmtId="0" fontId="2" fillId="2" borderId="1" xfId="0" applyFont="1" applyFill="1" applyBorder="1" applyAlignment="1">
      <alignment horizontal="center" vertical="center" textRotation="90" wrapText="1"/>
    </xf>
    <xf numFmtId="164" fontId="2" fillId="3" borderId="1" xfId="0" applyNumberFormat="1" applyFont="1" applyFill="1" applyBorder="1" applyAlignment="1">
      <alignment horizontal="center" vertical="center" textRotation="90"/>
    </xf>
    <xf numFmtId="0" fontId="2" fillId="2" borderId="1" xfId="0" applyNumberFormat="1" applyFont="1" applyFill="1" applyBorder="1" applyAlignment="1">
      <alignment horizontal="center" vertical="center" textRotation="90"/>
    </xf>
    <xf numFmtId="0" fontId="0" fillId="4" borderId="0" xfId="0" applyFill="1"/>
    <xf numFmtId="0" fontId="2" fillId="5" borderId="1" xfId="0" applyNumberFormat="1" applyFont="1" applyFill="1" applyBorder="1" applyAlignment="1">
      <alignment horizontal="center" vertical="center" textRotation="90"/>
    </xf>
    <xf numFmtId="0" fontId="2" fillId="6" borderId="1" xfId="0" applyNumberFormat="1" applyFont="1" applyFill="1" applyBorder="1" applyAlignment="1">
      <alignment horizontal="center" vertical="center" textRotation="90"/>
    </xf>
    <xf numFmtId="0" fontId="2" fillId="4" borderId="1" xfId="0" applyFont="1" applyFill="1" applyBorder="1" applyAlignment="1">
      <alignment horizontal="center" vertical="center" textRotation="90"/>
    </xf>
    <xf numFmtId="0" fontId="3" fillId="4" borderId="1" xfId="0" applyFont="1" applyFill="1" applyBorder="1" applyAlignment="1">
      <alignment horizontal="center" vertical="center"/>
    </xf>
    <xf numFmtId="164" fontId="2" fillId="4" borderId="1" xfId="1" applyNumberFormat="1" applyFont="1" applyFill="1" applyBorder="1" applyAlignment="1">
      <alignment horizontal="center" vertical="center" textRotation="90"/>
    </xf>
    <xf numFmtId="0" fontId="2" fillId="4" borderId="2" xfId="1" applyFont="1" applyFill="1" applyBorder="1" applyAlignment="1">
      <alignment horizontal="center" vertical="center"/>
    </xf>
    <xf numFmtId="165" fontId="4" fillId="4" borderId="0" xfId="1" applyNumberFormat="1" applyFont="1" applyFill="1" applyBorder="1" applyAlignment="1">
      <alignment horizontal="center" vertical="center"/>
    </xf>
    <xf numFmtId="164" fontId="2" fillId="4" borderId="1" xfId="0" applyNumberFormat="1" applyFont="1" applyFill="1" applyBorder="1" applyAlignment="1">
      <alignment horizontal="center" textRotation="90"/>
    </xf>
    <xf numFmtId="1" fontId="4" fillId="4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1" fontId="3" fillId="4" borderId="1" xfId="0" applyNumberFormat="1" applyFont="1" applyFill="1" applyBorder="1" applyAlignment="1">
      <alignment horizontal="center" vertical="center"/>
    </xf>
    <xf numFmtId="1" fontId="2" fillId="9" borderId="1" xfId="0" applyNumberFormat="1" applyFont="1" applyFill="1" applyBorder="1" applyAlignment="1">
      <alignment horizontal="center" vertical="center"/>
    </xf>
    <xf numFmtId="1" fontId="0" fillId="4" borderId="1" xfId="0" applyNumberFormat="1" applyFill="1" applyBorder="1" applyAlignment="1">
      <alignment horizontal="center"/>
    </xf>
    <xf numFmtId="0" fontId="0" fillId="4" borderId="1" xfId="0" applyFill="1" applyBorder="1"/>
    <xf numFmtId="1" fontId="0" fillId="4" borderId="0" xfId="0" applyNumberFormat="1" applyFill="1"/>
    <xf numFmtId="0" fontId="3" fillId="0" borderId="3" xfId="0" applyFont="1" applyFill="1" applyBorder="1" applyAlignment="1">
      <alignment horizontal="center" vertical="center"/>
    </xf>
    <xf numFmtId="0" fontId="0" fillId="0" borderId="0" xfId="0" applyFill="1"/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0" fillId="10" borderId="1" xfId="0" applyFill="1" applyBorder="1"/>
    <xf numFmtId="0" fontId="3" fillId="4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1" fontId="0" fillId="0" borderId="0" xfId="0" applyNumberFormat="1"/>
    <xf numFmtId="0" fontId="2" fillId="6" borderId="4" xfId="0" applyNumberFormat="1" applyFont="1" applyFill="1" applyBorder="1" applyAlignment="1">
      <alignment horizontal="center" vertical="center" textRotation="90"/>
    </xf>
    <xf numFmtId="0" fontId="0" fillId="0" borderId="1" xfId="0" applyBorder="1"/>
    <xf numFmtId="1" fontId="4" fillId="7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15" fontId="1" fillId="7" borderId="5" xfId="0" applyNumberFormat="1" applyFont="1" applyFill="1" applyBorder="1" applyAlignment="1">
      <alignment horizontal="center"/>
    </xf>
    <xf numFmtId="15" fontId="1" fillId="0" borderId="5" xfId="0" applyNumberFormat="1" applyFont="1" applyFill="1" applyBorder="1" applyAlignment="1">
      <alignment horizontal="center"/>
    </xf>
    <xf numFmtId="0" fontId="5" fillId="7" borderId="1" xfId="0" applyNumberFormat="1" applyFont="1" applyFill="1" applyBorder="1" applyAlignment="1">
      <alignment horizontal="center" vertical="center" textRotation="90"/>
    </xf>
    <xf numFmtId="164" fontId="5" fillId="12" borderId="1" xfId="0" applyNumberFormat="1" applyFont="1" applyFill="1" applyBorder="1" applyAlignment="1">
      <alignment horizontal="center" vertical="center" textRotation="90" wrapText="1"/>
    </xf>
    <xf numFmtId="164" fontId="5" fillId="12" borderId="1" xfId="0" applyNumberFormat="1" applyFont="1" applyFill="1" applyBorder="1" applyAlignment="1">
      <alignment horizontal="center" vertical="center" textRotation="90"/>
    </xf>
    <xf numFmtId="165" fontId="7" fillId="4" borderId="0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/>
    </xf>
    <xf numFmtId="0" fontId="8" fillId="0" borderId="1" xfId="0" applyFont="1" applyBorder="1" applyAlignment="1">
      <alignment horizontal="right" vertical="center"/>
    </xf>
    <xf numFmtId="0" fontId="10" fillId="0" borderId="1" xfId="0" applyFont="1" applyBorder="1"/>
    <xf numFmtId="165" fontId="7" fillId="4" borderId="1" xfId="0" applyNumberFormat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vertical="center"/>
    </xf>
    <xf numFmtId="0" fontId="8" fillId="4" borderId="1" xfId="0" applyFont="1" applyFill="1" applyBorder="1" applyAlignment="1">
      <alignment horizontal="right" vertical="center"/>
    </xf>
    <xf numFmtId="1" fontId="8" fillId="4" borderId="1" xfId="0" applyNumberFormat="1" applyFont="1" applyFill="1" applyBorder="1" applyAlignment="1">
      <alignment horizontal="right" vertical="center"/>
    </xf>
    <xf numFmtId="166" fontId="8" fillId="4" borderId="1" xfId="0" applyNumberFormat="1" applyFont="1" applyFill="1" applyBorder="1" applyAlignment="1">
      <alignment horizontal="right" vertical="center"/>
    </xf>
    <xf numFmtId="0" fontId="9" fillId="4" borderId="1" xfId="0" applyFont="1" applyFill="1" applyBorder="1" applyAlignment="1">
      <alignment vertical="center"/>
    </xf>
    <xf numFmtId="0" fontId="9" fillId="4" borderId="1" xfId="0" applyFont="1" applyFill="1" applyBorder="1" applyAlignment="1">
      <alignment horizontal="right" vertical="center"/>
    </xf>
    <xf numFmtId="0" fontId="12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0" fillId="0" borderId="3" xfId="0" applyFill="1" applyBorder="1" applyAlignment="1">
      <alignment vertical="center"/>
    </xf>
    <xf numFmtId="0" fontId="12" fillId="0" borderId="1" xfId="0" applyFont="1" applyFill="1" applyBorder="1"/>
    <xf numFmtId="0" fontId="12" fillId="0" borderId="1" xfId="0" applyFont="1" applyFill="1" applyBorder="1" applyAlignment="1">
      <alignment horizontal="left" vertical="center"/>
    </xf>
    <xf numFmtId="0" fontId="0" fillId="0" borderId="1" xfId="0" applyFill="1" applyBorder="1" applyAlignment="1">
      <alignment vertical="center"/>
    </xf>
    <xf numFmtId="1" fontId="3" fillId="0" borderId="1" xfId="0" applyNumberFormat="1" applyFont="1" applyFill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/>
    </xf>
    <xf numFmtId="1" fontId="0" fillId="0" borderId="0" xfId="0" applyNumberFormat="1" applyFill="1"/>
    <xf numFmtId="0" fontId="2" fillId="2" borderId="1" xfId="0" applyFont="1" applyFill="1" applyBorder="1" applyAlignment="1">
      <alignment horizontal="center" vertical="center" textRotation="90"/>
    </xf>
    <xf numFmtId="15" fontId="2" fillId="2" borderId="1" xfId="0" applyNumberFormat="1" applyFont="1" applyFill="1" applyBorder="1" applyAlignment="1">
      <alignment horizontal="center" vertical="center" textRotation="90"/>
    </xf>
    <xf numFmtId="0" fontId="11" fillId="11" borderId="1" xfId="0" applyFont="1" applyFill="1" applyBorder="1" applyAlignment="1">
      <alignment horizontal="left" vertical="center"/>
    </xf>
    <xf numFmtId="0" fontId="12" fillId="11" borderId="1" xfId="0" applyFont="1" applyFill="1" applyBorder="1" applyAlignment="1">
      <alignment horizontal="left" vertical="center" wrapText="1"/>
    </xf>
    <xf numFmtId="17" fontId="6" fillId="13" borderId="1" xfId="0" applyNumberFormat="1" applyFont="1" applyFill="1" applyBorder="1" applyAlignment="1">
      <alignment horizontal="center" vertical="center"/>
    </xf>
    <xf numFmtId="0" fontId="6" fillId="13" borderId="1" xfId="0" applyFont="1" applyFill="1" applyBorder="1" applyAlignment="1">
      <alignment horizontal="center" vertical="center"/>
    </xf>
    <xf numFmtId="0" fontId="13" fillId="0" borderId="1" xfId="2" applyFont="1" applyFill="1" applyBorder="1" applyAlignment="1">
      <alignment horizontal="center" vertical="center"/>
    </xf>
    <xf numFmtId="0" fontId="14" fillId="0" borderId="1" xfId="3" applyFont="1" applyFill="1" applyBorder="1" applyAlignment="1">
      <alignment vertical="center"/>
    </xf>
    <xf numFmtId="0" fontId="15" fillId="0" borderId="1" xfId="0" applyNumberFormat="1" applyFont="1" applyFill="1" applyBorder="1" applyAlignment="1">
      <alignment horizontal="center" vertical="top" wrapText="1"/>
    </xf>
    <xf numFmtId="0" fontId="14" fillId="0" borderId="1" xfId="4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/>
    </xf>
    <xf numFmtId="0" fontId="0" fillId="0" borderId="3" xfId="0" applyFont="1" applyFill="1" applyBorder="1"/>
    <xf numFmtId="0" fontId="0" fillId="0" borderId="1" xfId="0" applyFont="1" applyFill="1" applyBorder="1"/>
  </cellXfs>
  <cellStyles count="5">
    <cellStyle name="=C:\WINNT\SYSTEM32\COMMAND.COM 2" xfId="4"/>
    <cellStyle name="Normal" xfId="0" builtinId="0"/>
    <cellStyle name="Normal 2 3 2" xfId="3"/>
    <cellStyle name="Normal 4" xfId="2"/>
    <cellStyle name="Normal_Sheet1" xfId="1"/>
  </cellStyles>
  <dxfs count="155">
    <dxf>
      <fill>
        <patternFill>
          <bgColor rgb="FFC0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bgColor theme="5" tint="-0.24994659260841701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>
          <bgColor theme="1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bgColor theme="5" tint="-0.2499465926084170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5" tint="-0.24994659260841701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C0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C0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C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ont>
        <color auto="1"/>
      </font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bgColor theme="5" tint="-0.24994659260841701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bgColor theme="5" tint="-0.24994659260841701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bgColor theme="5" tint="-0.24994659260841701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Vikram\Database\Bill%20OSVE\22-23\Bill\HK\Sep'22\ATTENDANCE%20RECORD%20SEP%20HK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bfileserver\Vikram\Database\Bill%20OSVE\22-23\Bill\SS%20GDA\Aug'22\Departmental%20ATTENDANCE%20RECORD%20AUG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K Aug'22"/>
      <sheetName val="Summary"/>
    </sheetNames>
    <sheetDataSet>
      <sheetData sheetId="0">
        <row r="3">
          <cell r="B3" t="str">
            <v>M001</v>
          </cell>
          <cell r="C3" t="str">
            <v>LAXMI</v>
          </cell>
          <cell r="D3" t="str">
            <v>HK</v>
          </cell>
          <cell r="E3" t="str">
            <v>H.K</v>
          </cell>
          <cell r="F3" t="str">
            <v>THU</v>
          </cell>
          <cell r="G3" t="str">
            <v>O</v>
          </cell>
          <cell r="H3" t="str">
            <v>M</v>
          </cell>
          <cell r="I3" t="str">
            <v>N</v>
          </cell>
          <cell r="J3" t="str">
            <v>E</v>
          </cell>
          <cell r="K3" t="str">
            <v>N</v>
          </cell>
          <cell r="L3" t="str">
            <v>N</v>
          </cell>
          <cell r="M3" t="str">
            <v>N</v>
          </cell>
          <cell r="N3" t="str">
            <v>O</v>
          </cell>
          <cell r="O3" t="str">
            <v>E</v>
          </cell>
          <cell r="P3" t="str">
            <v>M</v>
          </cell>
          <cell r="Q3" t="str">
            <v>M</v>
          </cell>
          <cell r="R3" t="str">
            <v>M</v>
          </cell>
          <cell r="S3" t="str">
            <v>M</v>
          </cell>
          <cell r="T3" t="str">
            <v>M</v>
          </cell>
          <cell r="U3" t="str">
            <v>O</v>
          </cell>
          <cell r="V3" t="str">
            <v>E</v>
          </cell>
          <cell r="W3" t="str">
            <v>E</v>
          </cell>
          <cell r="X3" t="str">
            <v>E</v>
          </cell>
          <cell r="Y3" t="str">
            <v>E</v>
          </cell>
          <cell r="Z3" t="str">
            <v>E</v>
          </cell>
          <cell r="AA3" t="str">
            <v>E</v>
          </cell>
          <cell r="AB3" t="str">
            <v>O</v>
          </cell>
          <cell r="AC3" t="str">
            <v>M</v>
          </cell>
          <cell r="AD3" t="str">
            <v>M</v>
          </cell>
          <cell r="AE3" t="str">
            <v>M</v>
          </cell>
          <cell r="AF3" t="str">
            <v>M</v>
          </cell>
          <cell r="AG3" t="str">
            <v>M</v>
          </cell>
          <cell r="AH3" t="str">
            <v>M</v>
          </cell>
          <cell r="AI3" t="str">
            <v>O</v>
          </cell>
          <cell r="AJ3" t="str">
            <v>E</v>
          </cell>
        </row>
        <row r="4">
          <cell r="B4" t="str">
            <v>M002</v>
          </cell>
          <cell r="C4" t="str">
            <v>JAGVIR SINGH</v>
          </cell>
          <cell r="D4" t="str">
            <v>HK</v>
          </cell>
          <cell r="E4" t="str">
            <v>H.K</v>
          </cell>
          <cell r="F4" t="str">
            <v>FRI</v>
          </cell>
          <cell r="G4" t="str">
            <v>N</v>
          </cell>
          <cell r="H4" t="str">
            <v>O</v>
          </cell>
          <cell r="I4" t="str">
            <v>M</v>
          </cell>
          <cell r="J4" t="str">
            <v>M</v>
          </cell>
          <cell r="K4" t="str">
            <v>M</v>
          </cell>
          <cell r="L4" t="str">
            <v>M</v>
          </cell>
          <cell r="M4" t="str">
            <v>M</v>
          </cell>
          <cell r="N4" t="str">
            <v>M</v>
          </cell>
          <cell r="O4" t="str">
            <v>O</v>
          </cell>
          <cell r="P4" t="str">
            <v>N</v>
          </cell>
          <cell r="Q4" t="str">
            <v>N</v>
          </cell>
          <cell r="R4" t="str">
            <v>N</v>
          </cell>
          <cell r="S4" t="str">
            <v>N</v>
          </cell>
          <cell r="T4" t="str">
            <v>N</v>
          </cell>
          <cell r="U4" t="str">
            <v>N</v>
          </cell>
          <cell r="V4" t="str">
            <v>O</v>
          </cell>
          <cell r="W4" t="str">
            <v>E</v>
          </cell>
          <cell r="X4" t="str">
            <v>E</v>
          </cell>
          <cell r="Y4" t="str">
            <v>E</v>
          </cell>
          <cell r="Z4" t="str">
            <v>E</v>
          </cell>
          <cell r="AA4" t="str">
            <v>E</v>
          </cell>
          <cell r="AB4" t="str">
            <v>M</v>
          </cell>
          <cell r="AC4" t="str">
            <v>O</v>
          </cell>
          <cell r="AD4" t="str">
            <v>M</v>
          </cell>
          <cell r="AE4" t="str">
            <v>M</v>
          </cell>
          <cell r="AF4" t="str">
            <v>M</v>
          </cell>
          <cell r="AG4" t="str">
            <v>M</v>
          </cell>
          <cell r="AH4" t="str">
            <v>M</v>
          </cell>
          <cell r="AI4" t="str">
            <v>M</v>
          </cell>
          <cell r="AJ4" t="str">
            <v>O</v>
          </cell>
        </row>
        <row r="5">
          <cell r="B5" t="str">
            <v>M003</v>
          </cell>
          <cell r="C5" t="str">
            <v>RAMRAJ</v>
          </cell>
          <cell r="D5" t="str">
            <v>HK</v>
          </cell>
          <cell r="E5" t="str">
            <v>H.K</v>
          </cell>
          <cell r="F5" t="str">
            <v>SAT</v>
          </cell>
          <cell r="G5" t="str">
            <v>E</v>
          </cell>
          <cell r="H5" t="str">
            <v>E</v>
          </cell>
          <cell r="I5" t="str">
            <v>O</v>
          </cell>
          <cell r="J5" t="str">
            <v>M</v>
          </cell>
          <cell r="K5" t="str">
            <v>M</v>
          </cell>
          <cell r="L5" t="str">
            <v>E</v>
          </cell>
          <cell r="M5" t="str">
            <v>M</v>
          </cell>
          <cell r="N5" t="str">
            <v>M</v>
          </cell>
          <cell r="O5" t="str">
            <v>M</v>
          </cell>
          <cell r="P5" t="str">
            <v>O</v>
          </cell>
          <cell r="Q5" t="str">
            <v>E</v>
          </cell>
          <cell r="R5" t="str">
            <v>M</v>
          </cell>
          <cell r="S5" t="str">
            <v>M</v>
          </cell>
          <cell r="T5" t="str">
            <v>M</v>
          </cell>
          <cell r="U5" t="str">
            <v>M</v>
          </cell>
          <cell r="V5" t="str">
            <v>M</v>
          </cell>
          <cell r="W5" t="str">
            <v>O</v>
          </cell>
          <cell r="X5" t="str">
            <v>N</v>
          </cell>
          <cell r="Y5" t="str">
            <v>N</v>
          </cell>
          <cell r="Z5" t="str">
            <v>N</v>
          </cell>
          <cell r="AA5" t="str">
            <v>N</v>
          </cell>
          <cell r="AB5" t="str">
            <v>N</v>
          </cell>
          <cell r="AC5" t="str">
            <v>N</v>
          </cell>
          <cell r="AD5" t="str">
            <v>O</v>
          </cell>
          <cell r="AE5" t="str">
            <v>E</v>
          </cell>
          <cell r="AF5" t="str">
            <v>E</v>
          </cell>
          <cell r="AG5" t="str">
            <v>E</v>
          </cell>
          <cell r="AH5" t="str">
            <v>N</v>
          </cell>
          <cell r="AI5" t="str">
            <v>N</v>
          </cell>
          <cell r="AJ5" t="str">
            <v>N</v>
          </cell>
        </row>
        <row r="6">
          <cell r="B6" t="str">
            <v>M004</v>
          </cell>
          <cell r="C6" t="str">
            <v>BALRAJ</v>
          </cell>
          <cell r="D6" t="str">
            <v>HK</v>
          </cell>
          <cell r="E6" t="str">
            <v>H.K</v>
          </cell>
          <cell r="F6" t="str">
            <v>SUN</v>
          </cell>
          <cell r="G6" t="str">
            <v>E</v>
          </cell>
          <cell r="H6" t="str">
            <v>E</v>
          </cell>
          <cell r="I6" t="str">
            <v>E</v>
          </cell>
          <cell r="J6" t="str">
            <v>O</v>
          </cell>
          <cell r="K6" t="str">
            <v>M</v>
          </cell>
          <cell r="L6" t="str">
            <v>M</v>
          </cell>
          <cell r="M6" t="str">
            <v>M</v>
          </cell>
          <cell r="N6" t="str">
            <v>M</v>
          </cell>
          <cell r="O6" t="str">
            <v>M</v>
          </cell>
          <cell r="P6" t="str">
            <v>M</v>
          </cell>
          <cell r="Q6" t="str">
            <v>O</v>
          </cell>
          <cell r="R6" t="str">
            <v>M</v>
          </cell>
          <cell r="S6" t="str">
            <v>M</v>
          </cell>
          <cell r="T6" t="str">
            <v>A</v>
          </cell>
          <cell r="U6" t="str">
            <v>M</v>
          </cell>
          <cell r="V6" t="str">
            <v>M</v>
          </cell>
          <cell r="W6" t="str">
            <v>M</v>
          </cell>
          <cell r="X6" t="str">
            <v>O</v>
          </cell>
          <cell r="Y6" t="str">
            <v>M</v>
          </cell>
          <cell r="Z6" t="str">
            <v>M</v>
          </cell>
          <cell r="AA6" t="str">
            <v>M</v>
          </cell>
          <cell r="AB6" t="str">
            <v>M</v>
          </cell>
          <cell r="AC6" t="str">
            <v>M</v>
          </cell>
          <cell r="AD6" t="str">
            <v>M</v>
          </cell>
          <cell r="AE6" t="str">
            <v>O</v>
          </cell>
          <cell r="AF6" t="str">
            <v>N</v>
          </cell>
          <cell r="AG6" t="str">
            <v>N</v>
          </cell>
          <cell r="AH6" t="str">
            <v>N</v>
          </cell>
          <cell r="AI6" t="str">
            <v>N</v>
          </cell>
          <cell r="AJ6" t="str">
            <v>N</v>
          </cell>
        </row>
        <row r="7">
          <cell r="B7" t="str">
            <v>M005</v>
          </cell>
          <cell r="C7" t="str">
            <v>HARENDRA KUMAR</v>
          </cell>
          <cell r="D7" t="str">
            <v>HK</v>
          </cell>
          <cell r="E7" t="str">
            <v>H.K</v>
          </cell>
          <cell r="F7" t="str">
            <v>SUN</v>
          </cell>
          <cell r="G7" t="str">
            <v>E</v>
          </cell>
          <cell r="H7" t="str">
            <v>E</v>
          </cell>
          <cell r="I7" t="str">
            <v>E</v>
          </cell>
          <cell r="J7" t="str">
            <v>O</v>
          </cell>
          <cell r="K7" t="str">
            <v>A</v>
          </cell>
          <cell r="L7" t="str">
            <v>A</v>
          </cell>
          <cell r="M7" t="str">
            <v>A</v>
          </cell>
          <cell r="N7" t="str">
            <v>A</v>
          </cell>
          <cell r="O7" t="str">
            <v>M</v>
          </cell>
          <cell r="P7" t="str">
            <v>M</v>
          </cell>
          <cell r="Q7" t="str">
            <v>M</v>
          </cell>
          <cell r="R7" t="str">
            <v>O</v>
          </cell>
          <cell r="S7" t="str">
            <v>M</v>
          </cell>
          <cell r="T7" t="str">
            <v>M</v>
          </cell>
          <cell r="U7" t="str">
            <v>M</v>
          </cell>
          <cell r="V7" t="str">
            <v>M</v>
          </cell>
          <cell r="W7" t="str">
            <v>E</v>
          </cell>
          <cell r="X7" t="str">
            <v>M</v>
          </cell>
          <cell r="Y7" t="str">
            <v>O</v>
          </cell>
          <cell r="Z7" t="str">
            <v>N</v>
          </cell>
          <cell r="AA7" t="str">
            <v>N</v>
          </cell>
          <cell r="AB7" t="str">
            <v>N</v>
          </cell>
          <cell r="AC7" t="str">
            <v>N</v>
          </cell>
          <cell r="AD7" t="str">
            <v>N</v>
          </cell>
          <cell r="AE7" t="str">
            <v>N</v>
          </cell>
          <cell r="AF7" t="str">
            <v>O</v>
          </cell>
          <cell r="AG7" t="str">
            <v>M</v>
          </cell>
          <cell r="AH7" t="str">
            <v>E</v>
          </cell>
          <cell r="AI7" t="str">
            <v>E</v>
          </cell>
          <cell r="AJ7" t="str">
            <v>E</v>
          </cell>
        </row>
        <row r="8">
          <cell r="B8" t="str">
            <v>M006</v>
          </cell>
          <cell r="C8" t="str">
            <v>SARJU PATEL</v>
          </cell>
          <cell r="D8" t="str">
            <v>HK</v>
          </cell>
          <cell r="E8" t="str">
            <v>H.K</v>
          </cell>
          <cell r="F8" t="str">
            <v>TUE</v>
          </cell>
          <cell r="G8" t="str">
            <v>M</v>
          </cell>
          <cell r="H8" t="str">
            <v>A</v>
          </cell>
          <cell r="I8" t="str">
            <v>M</v>
          </cell>
          <cell r="J8" t="str">
            <v>M</v>
          </cell>
          <cell r="K8" t="str">
            <v>M</v>
          </cell>
          <cell r="L8" t="str">
            <v>O</v>
          </cell>
          <cell r="M8" t="str">
            <v>E</v>
          </cell>
          <cell r="N8" t="str">
            <v>E</v>
          </cell>
          <cell r="O8" t="str">
            <v>E</v>
          </cell>
          <cell r="P8" t="str">
            <v>E</v>
          </cell>
          <cell r="Q8" t="str">
            <v>E</v>
          </cell>
          <cell r="R8" t="str">
            <v>E</v>
          </cell>
          <cell r="S8" t="str">
            <v>O</v>
          </cell>
          <cell r="T8" t="str">
            <v>E</v>
          </cell>
          <cell r="U8" t="str">
            <v>N</v>
          </cell>
          <cell r="V8" t="str">
            <v>N</v>
          </cell>
          <cell r="W8" t="str">
            <v>N</v>
          </cell>
          <cell r="X8" t="str">
            <v>N</v>
          </cell>
          <cell r="Y8" t="str">
            <v>N</v>
          </cell>
          <cell r="Z8" t="str">
            <v>O</v>
          </cell>
          <cell r="AA8" t="str">
            <v>E</v>
          </cell>
          <cell r="AB8" t="str">
            <v>E</v>
          </cell>
          <cell r="AC8" t="str">
            <v>E</v>
          </cell>
          <cell r="AD8" t="str">
            <v>E</v>
          </cell>
          <cell r="AE8" t="str">
            <v>E</v>
          </cell>
          <cell r="AF8" t="str">
            <v>E</v>
          </cell>
          <cell r="AG8" t="str">
            <v>O</v>
          </cell>
          <cell r="AH8" t="str">
            <v>M</v>
          </cell>
          <cell r="AI8" t="str">
            <v>M</v>
          </cell>
          <cell r="AJ8" t="str">
            <v>M</v>
          </cell>
        </row>
        <row r="9">
          <cell r="B9" t="str">
            <v>M007</v>
          </cell>
          <cell r="C9" t="str">
            <v>ASHOK KUMAR SAFI</v>
          </cell>
          <cell r="D9" t="str">
            <v>HK</v>
          </cell>
          <cell r="E9" t="str">
            <v>H.K</v>
          </cell>
          <cell r="F9" t="str">
            <v>WED</v>
          </cell>
          <cell r="G9" t="str">
            <v>M</v>
          </cell>
          <cell r="H9" t="str">
            <v>N</v>
          </cell>
          <cell r="I9" t="str">
            <v>E</v>
          </cell>
          <cell r="J9" t="str">
            <v>E</v>
          </cell>
          <cell r="K9" t="str">
            <v>E</v>
          </cell>
          <cell r="L9" t="str">
            <v>E</v>
          </cell>
          <cell r="M9" t="str">
            <v>O</v>
          </cell>
          <cell r="N9" t="str">
            <v>M</v>
          </cell>
          <cell r="O9" t="str">
            <v>M</v>
          </cell>
          <cell r="P9" t="str">
            <v>M</v>
          </cell>
          <cell r="Q9" t="str">
            <v>M</v>
          </cell>
          <cell r="R9" t="str">
            <v>M</v>
          </cell>
          <cell r="S9" t="str">
            <v>E</v>
          </cell>
          <cell r="T9" t="str">
            <v>O</v>
          </cell>
          <cell r="U9" t="str">
            <v>M</v>
          </cell>
          <cell r="V9" t="str">
            <v>M</v>
          </cell>
          <cell r="W9" t="str">
            <v>E</v>
          </cell>
          <cell r="X9" t="str">
            <v>M</v>
          </cell>
          <cell r="Y9" t="str">
            <v>E</v>
          </cell>
          <cell r="Z9" t="str">
            <v>A</v>
          </cell>
          <cell r="AA9" t="str">
            <v>O</v>
          </cell>
          <cell r="AB9" t="str">
            <v>A</v>
          </cell>
          <cell r="AC9" t="str">
            <v>N</v>
          </cell>
          <cell r="AD9" t="str">
            <v>N</v>
          </cell>
          <cell r="AE9" t="str">
            <v>N</v>
          </cell>
          <cell r="AF9" t="str">
            <v>N</v>
          </cell>
          <cell r="AG9" t="str">
            <v>N</v>
          </cell>
          <cell r="AH9" t="str">
            <v>O</v>
          </cell>
          <cell r="AI9" t="str">
            <v>M</v>
          </cell>
          <cell r="AJ9" t="str">
            <v>M</v>
          </cell>
        </row>
        <row r="10">
          <cell r="B10" t="str">
            <v>M008</v>
          </cell>
          <cell r="C10" t="str">
            <v>ALKA BHARTI</v>
          </cell>
          <cell r="D10" t="str">
            <v>HK</v>
          </cell>
          <cell r="E10" t="str">
            <v>H.K</v>
          </cell>
          <cell r="F10" t="str">
            <v>THU</v>
          </cell>
          <cell r="G10" t="str">
            <v>O</v>
          </cell>
          <cell r="H10" t="str">
            <v>N</v>
          </cell>
          <cell r="I10" t="str">
            <v>N</v>
          </cell>
          <cell r="J10" t="str">
            <v>N</v>
          </cell>
          <cell r="K10" t="str">
            <v>N</v>
          </cell>
          <cell r="L10" t="str">
            <v>E</v>
          </cell>
          <cell r="M10" t="str">
            <v>N</v>
          </cell>
          <cell r="N10" t="str">
            <v>O</v>
          </cell>
          <cell r="O10" t="str">
            <v>M</v>
          </cell>
          <cell r="P10" t="str">
            <v>M</v>
          </cell>
          <cell r="Q10" t="str">
            <v>M</v>
          </cell>
          <cell r="R10" t="str">
            <v>M</v>
          </cell>
          <cell r="S10" t="str">
            <v>M</v>
          </cell>
          <cell r="T10" t="str">
            <v>M</v>
          </cell>
          <cell r="U10" t="str">
            <v>O</v>
          </cell>
          <cell r="V10" t="str">
            <v>E</v>
          </cell>
          <cell r="W10" t="str">
            <v>E</v>
          </cell>
          <cell r="X10" t="str">
            <v>E</v>
          </cell>
          <cell r="Y10" t="str">
            <v>E</v>
          </cell>
          <cell r="Z10" t="str">
            <v>E</v>
          </cell>
          <cell r="AA10" t="str">
            <v>A</v>
          </cell>
          <cell r="AB10" t="str">
            <v>O</v>
          </cell>
          <cell r="AC10" t="str">
            <v>M</v>
          </cell>
          <cell r="AD10" t="str">
            <v>M</v>
          </cell>
          <cell r="AE10" t="str">
            <v>M</v>
          </cell>
          <cell r="AF10" t="str">
            <v>M</v>
          </cell>
          <cell r="AG10" t="str">
            <v>M</v>
          </cell>
          <cell r="AH10" t="str">
            <v>E</v>
          </cell>
          <cell r="AI10" t="str">
            <v>O</v>
          </cell>
          <cell r="AJ10" t="str">
            <v>M</v>
          </cell>
        </row>
        <row r="11">
          <cell r="B11" t="str">
            <v>M009</v>
          </cell>
          <cell r="C11" t="str">
            <v>SANDEEP YADAV</v>
          </cell>
          <cell r="D11" t="str">
            <v>HK</v>
          </cell>
          <cell r="E11" t="str">
            <v>H.K</v>
          </cell>
          <cell r="F11" t="str">
            <v>FRI</v>
          </cell>
          <cell r="G11" t="str">
            <v>N</v>
          </cell>
          <cell r="H11" t="str">
            <v>O</v>
          </cell>
          <cell r="I11" t="str">
            <v>M</v>
          </cell>
          <cell r="J11" t="str">
            <v>M</v>
          </cell>
          <cell r="K11" t="str">
            <v>M</v>
          </cell>
          <cell r="L11" t="str">
            <v>M</v>
          </cell>
          <cell r="M11" t="str">
            <v>M</v>
          </cell>
          <cell r="N11" t="str">
            <v>M</v>
          </cell>
          <cell r="O11" t="str">
            <v>O</v>
          </cell>
          <cell r="P11" t="str">
            <v>N</v>
          </cell>
          <cell r="Q11" t="str">
            <v>N</v>
          </cell>
          <cell r="R11" t="str">
            <v>N</v>
          </cell>
          <cell r="S11" t="str">
            <v>E</v>
          </cell>
          <cell r="T11" t="str">
            <v>N</v>
          </cell>
          <cell r="U11" t="str">
            <v>N</v>
          </cell>
          <cell r="V11" t="str">
            <v>O</v>
          </cell>
          <cell r="W11" t="str">
            <v>E</v>
          </cell>
          <cell r="X11" t="str">
            <v>E</v>
          </cell>
          <cell r="Y11" t="str">
            <v>E</v>
          </cell>
          <cell r="Z11" t="str">
            <v>M</v>
          </cell>
          <cell r="AA11" t="str">
            <v>M</v>
          </cell>
          <cell r="AB11" t="str">
            <v>M</v>
          </cell>
          <cell r="AC11" t="str">
            <v>O</v>
          </cell>
          <cell r="AD11" t="str">
            <v>M</v>
          </cell>
          <cell r="AE11" t="str">
            <v>M</v>
          </cell>
          <cell r="AF11" t="str">
            <v>E</v>
          </cell>
          <cell r="AG11" t="str">
            <v>E</v>
          </cell>
          <cell r="AH11" t="str">
            <v>M</v>
          </cell>
          <cell r="AI11" t="str">
            <v>M</v>
          </cell>
          <cell r="AJ11" t="str">
            <v>O</v>
          </cell>
        </row>
        <row r="12">
          <cell r="B12" t="str">
            <v>M011</v>
          </cell>
          <cell r="C12" t="str">
            <v>MD.RAMIZUL HASAN</v>
          </cell>
          <cell r="D12" t="str">
            <v>HK</v>
          </cell>
          <cell r="E12" t="str">
            <v>H.K</v>
          </cell>
          <cell r="F12" t="str">
            <v>SUN</v>
          </cell>
          <cell r="G12" t="str">
            <v>E</v>
          </cell>
          <cell r="H12" t="str">
            <v>E</v>
          </cell>
          <cell r="I12" t="str">
            <v>E</v>
          </cell>
          <cell r="J12" t="str">
            <v>O</v>
          </cell>
          <cell r="K12" t="str">
            <v>M</v>
          </cell>
          <cell r="L12" t="str">
            <v>M</v>
          </cell>
          <cell r="M12" t="str">
            <v>A</v>
          </cell>
          <cell r="N12" t="str">
            <v>M</v>
          </cell>
          <cell r="O12" t="str">
            <v>M</v>
          </cell>
          <cell r="P12" t="str">
            <v>M</v>
          </cell>
          <cell r="Q12" t="str">
            <v>O</v>
          </cell>
          <cell r="R12" t="str">
            <v>E</v>
          </cell>
          <cell r="S12" t="str">
            <v>E</v>
          </cell>
          <cell r="T12" t="str">
            <v>E</v>
          </cell>
          <cell r="U12" t="str">
            <v>E</v>
          </cell>
          <cell r="V12" t="str">
            <v>E</v>
          </cell>
          <cell r="W12" t="str">
            <v>E</v>
          </cell>
          <cell r="X12" t="str">
            <v>O</v>
          </cell>
          <cell r="Y12" t="str">
            <v>M</v>
          </cell>
          <cell r="Z12" t="str">
            <v>M</v>
          </cell>
          <cell r="AA12" t="str">
            <v>M</v>
          </cell>
          <cell r="AB12" t="str">
            <v>M</v>
          </cell>
          <cell r="AC12" t="str">
            <v>M</v>
          </cell>
          <cell r="AD12" t="str">
            <v>M</v>
          </cell>
          <cell r="AE12" t="str">
            <v>O</v>
          </cell>
          <cell r="AF12" t="str">
            <v>N</v>
          </cell>
          <cell r="AG12" t="str">
            <v>E</v>
          </cell>
          <cell r="AH12" t="str">
            <v>N</v>
          </cell>
          <cell r="AI12" t="str">
            <v>N</v>
          </cell>
          <cell r="AJ12" t="str">
            <v>N</v>
          </cell>
        </row>
        <row r="13">
          <cell r="B13" t="str">
            <v>M012</v>
          </cell>
          <cell r="C13" t="str">
            <v>SHIV KUMAR</v>
          </cell>
          <cell r="D13" t="str">
            <v>HK</v>
          </cell>
          <cell r="E13" t="str">
            <v>H.K</v>
          </cell>
          <cell r="F13" t="str">
            <v>MON</v>
          </cell>
          <cell r="G13" t="str">
            <v>N</v>
          </cell>
          <cell r="H13" t="str">
            <v>N</v>
          </cell>
          <cell r="I13" t="str">
            <v>A</v>
          </cell>
          <cell r="J13" t="str">
            <v>E</v>
          </cell>
          <cell r="K13" t="str">
            <v>O</v>
          </cell>
          <cell r="L13" t="str">
            <v>M</v>
          </cell>
          <cell r="M13" t="str">
            <v>M</v>
          </cell>
          <cell r="N13" t="str">
            <v>M</v>
          </cell>
          <cell r="O13" t="str">
            <v>M</v>
          </cell>
          <cell r="P13" t="str">
            <v>M</v>
          </cell>
          <cell r="Q13" t="str">
            <v>M</v>
          </cell>
          <cell r="R13" t="str">
            <v>O</v>
          </cell>
          <cell r="S13" t="str">
            <v>E</v>
          </cell>
          <cell r="T13" t="str">
            <v>E</v>
          </cell>
          <cell r="U13" t="str">
            <v>E</v>
          </cell>
          <cell r="V13" t="str">
            <v>M</v>
          </cell>
          <cell r="W13" t="str">
            <v>M</v>
          </cell>
          <cell r="X13" t="str">
            <v>E</v>
          </cell>
          <cell r="Y13" t="str">
            <v>O</v>
          </cell>
          <cell r="Z13" t="str">
            <v>M</v>
          </cell>
          <cell r="AA13" t="str">
            <v>M</v>
          </cell>
          <cell r="AB13" t="str">
            <v>M</v>
          </cell>
          <cell r="AC13" t="str">
            <v>M</v>
          </cell>
          <cell r="AD13" t="str">
            <v>M</v>
          </cell>
          <cell r="AE13" t="str">
            <v>M</v>
          </cell>
          <cell r="AF13" t="str">
            <v>O</v>
          </cell>
          <cell r="AG13" t="str">
            <v>E</v>
          </cell>
          <cell r="AH13" t="str">
            <v>E</v>
          </cell>
          <cell r="AI13" t="str">
            <v>E+N</v>
          </cell>
          <cell r="AJ13" t="str">
            <v>A</v>
          </cell>
        </row>
        <row r="14">
          <cell r="B14" t="str">
            <v>M013</v>
          </cell>
          <cell r="C14" t="str">
            <v>SONIA</v>
          </cell>
          <cell r="D14" t="str">
            <v>HK</v>
          </cell>
          <cell r="E14" t="str">
            <v>H.K</v>
          </cell>
          <cell r="F14" t="str">
            <v>TUE</v>
          </cell>
          <cell r="G14" t="str">
            <v>M</v>
          </cell>
          <cell r="H14" t="str">
            <v>M</v>
          </cell>
          <cell r="I14" t="str">
            <v>M</v>
          </cell>
          <cell r="J14" t="str">
            <v>M</v>
          </cell>
          <cell r="K14" t="str">
            <v>M</v>
          </cell>
          <cell r="L14" t="str">
            <v>O</v>
          </cell>
          <cell r="M14" t="str">
            <v>E</v>
          </cell>
          <cell r="N14" t="str">
            <v>N</v>
          </cell>
          <cell r="O14" t="str">
            <v>N</v>
          </cell>
          <cell r="P14" t="str">
            <v>N</v>
          </cell>
          <cell r="Q14" t="str">
            <v>N</v>
          </cell>
          <cell r="R14" t="str">
            <v>N</v>
          </cell>
          <cell r="S14" t="str">
            <v>O</v>
          </cell>
          <cell r="T14" t="str">
            <v>E</v>
          </cell>
          <cell r="U14" t="str">
            <v>N</v>
          </cell>
          <cell r="V14" t="str">
            <v>E</v>
          </cell>
          <cell r="W14" t="str">
            <v>E</v>
          </cell>
          <cell r="X14" t="str">
            <v>E</v>
          </cell>
          <cell r="Y14" t="str">
            <v>E</v>
          </cell>
          <cell r="Z14" t="str">
            <v>O</v>
          </cell>
          <cell r="AA14" t="str">
            <v>M</v>
          </cell>
          <cell r="AB14" t="str">
            <v>M</v>
          </cell>
          <cell r="AC14" t="str">
            <v>N</v>
          </cell>
          <cell r="AD14" t="str">
            <v>N</v>
          </cell>
          <cell r="AE14" t="str">
            <v>N</v>
          </cell>
          <cell r="AF14" t="str">
            <v>O</v>
          </cell>
          <cell r="AG14" t="str">
            <v>A</v>
          </cell>
          <cell r="AH14" t="str">
            <v>N</v>
          </cell>
          <cell r="AI14" t="str">
            <v>N</v>
          </cell>
          <cell r="AJ14" t="str">
            <v>E</v>
          </cell>
        </row>
        <row r="15">
          <cell r="B15" t="str">
            <v>M014</v>
          </cell>
          <cell r="C15" t="str">
            <v>HIMANSHUPAL</v>
          </cell>
          <cell r="D15" t="str">
            <v>HK</v>
          </cell>
          <cell r="E15" t="str">
            <v>H.K</v>
          </cell>
          <cell r="F15" t="str">
            <v>WED</v>
          </cell>
          <cell r="G15" t="str">
            <v>M</v>
          </cell>
          <cell r="H15" t="str">
            <v>M</v>
          </cell>
          <cell r="I15" t="str">
            <v>M</v>
          </cell>
          <cell r="J15" t="str">
            <v>M</v>
          </cell>
          <cell r="K15" t="str">
            <v>M</v>
          </cell>
          <cell r="L15" t="str">
            <v>M</v>
          </cell>
          <cell r="M15" t="str">
            <v>O</v>
          </cell>
          <cell r="N15" t="str">
            <v>E</v>
          </cell>
          <cell r="O15" t="str">
            <v>E</v>
          </cell>
          <cell r="P15" t="str">
            <v>A</v>
          </cell>
          <cell r="Q15" t="str">
            <v>E</v>
          </cell>
          <cell r="R15" t="str">
            <v>E</v>
          </cell>
          <cell r="S15" t="str">
            <v>E</v>
          </cell>
          <cell r="T15" t="str">
            <v>O</v>
          </cell>
          <cell r="U15" t="str">
            <v>N</v>
          </cell>
          <cell r="V15" t="str">
            <v>N</v>
          </cell>
          <cell r="W15" t="str">
            <v>N</v>
          </cell>
          <cell r="X15" t="str">
            <v>A</v>
          </cell>
          <cell r="Y15" t="str">
            <v>N</v>
          </cell>
          <cell r="Z15" t="str">
            <v>N</v>
          </cell>
          <cell r="AA15" t="str">
            <v>O</v>
          </cell>
          <cell r="AB15" t="str">
            <v>M</v>
          </cell>
          <cell r="AC15" t="str">
            <v>M</v>
          </cell>
          <cell r="AD15" t="str">
            <v>M</v>
          </cell>
          <cell r="AE15" t="str">
            <v>M</v>
          </cell>
          <cell r="AF15" t="str">
            <v>M</v>
          </cell>
          <cell r="AG15" t="str">
            <v>M</v>
          </cell>
          <cell r="AH15" t="str">
            <v>O</v>
          </cell>
          <cell r="AI15" t="str">
            <v>M</v>
          </cell>
          <cell r="AJ15" t="str">
            <v>M</v>
          </cell>
        </row>
        <row r="16">
          <cell r="B16" t="str">
            <v>M015</v>
          </cell>
          <cell r="C16" t="str">
            <v>DINESH</v>
          </cell>
          <cell r="D16" t="str">
            <v>HK</v>
          </cell>
          <cell r="E16" t="str">
            <v>H.K</v>
          </cell>
          <cell r="F16" t="str">
            <v>THU</v>
          </cell>
          <cell r="G16" t="str">
            <v>O</v>
          </cell>
          <cell r="H16" t="str">
            <v>M</v>
          </cell>
          <cell r="I16" t="str">
            <v>M</v>
          </cell>
          <cell r="J16" t="str">
            <v>M</v>
          </cell>
          <cell r="K16" t="str">
            <v>M</v>
          </cell>
          <cell r="L16" t="str">
            <v>M</v>
          </cell>
          <cell r="M16" t="str">
            <v>M</v>
          </cell>
          <cell r="N16" t="str">
            <v>O</v>
          </cell>
          <cell r="O16" t="str">
            <v>E</v>
          </cell>
          <cell r="P16" t="str">
            <v>E</v>
          </cell>
          <cell r="Q16" t="str">
            <v>E</v>
          </cell>
          <cell r="R16" t="str">
            <v>E</v>
          </cell>
          <cell r="S16" t="str">
            <v>E</v>
          </cell>
          <cell r="T16" t="str">
            <v>E</v>
          </cell>
          <cell r="U16" t="str">
            <v>O</v>
          </cell>
          <cell r="V16" t="str">
            <v>E</v>
          </cell>
          <cell r="W16" t="str">
            <v>M</v>
          </cell>
          <cell r="X16" t="str">
            <v>M</v>
          </cell>
          <cell r="Y16" t="str">
            <v>M</v>
          </cell>
          <cell r="Z16" t="str">
            <v>M</v>
          </cell>
          <cell r="AA16" t="str">
            <v>M</v>
          </cell>
          <cell r="AB16" t="str">
            <v>O</v>
          </cell>
          <cell r="AC16" t="str">
            <v>N</v>
          </cell>
          <cell r="AD16" t="str">
            <v>N</v>
          </cell>
          <cell r="AE16" t="str">
            <v>N</v>
          </cell>
          <cell r="AF16" t="str">
            <v>N</v>
          </cell>
          <cell r="AG16" t="str">
            <v>N</v>
          </cell>
          <cell r="AH16" t="str">
            <v>N</v>
          </cell>
          <cell r="AI16" t="str">
            <v>O</v>
          </cell>
          <cell r="AJ16" t="str">
            <v>N</v>
          </cell>
        </row>
        <row r="17">
          <cell r="B17" t="str">
            <v>M016</v>
          </cell>
          <cell r="C17" t="str">
            <v>ARVIND YADAV</v>
          </cell>
          <cell r="D17" t="str">
            <v>HK</v>
          </cell>
          <cell r="E17" t="str">
            <v>H.K</v>
          </cell>
          <cell r="F17" t="str">
            <v>FRI</v>
          </cell>
          <cell r="G17" t="str">
            <v>E</v>
          </cell>
          <cell r="H17" t="str">
            <v>O</v>
          </cell>
          <cell r="I17" t="str">
            <v>N</v>
          </cell>
          <cell r="J17" t="str">
            <v>N</v>
          </cell>
          <cell r="K17" t="str">
            <v>N</v>
          </cell>
          <cell r="L17" t="str">
            <v>E</v>
          </cell>
          <cell r="M17" t="str">
            <v>N</v>
          </cell>
          <cell r="N17" t="str">
            <v>N</v>
          </cell>
          <cell r="O17" t="str">
            <v>O</v>
          </cell>
          <cell r="P17" t="str">
            <v>E</v>
          </cell>
          <cell r="Q17" t="str">
            <v>E</v>
          </cell>
          <cell r="R17" t="str">
            <v>M</v>
          </cell>
          <cell r="S17" t="str">
            <v>M</v>
          </cell>
          <cell r="T17" t="str">
            <v>M</v>
          </cell>
          <cell r="U17" t="str">
            <v>M</v>
          </cell>
          <cell r="V17" t="str">
            <v>O</v>
          </cell>
          <cell r="W17" t="str">
            <v>M</v>
          </cell>
          <cell r="X17" t="str">
            <v>M</v>
          </cell>
          <cell r="Y17" t="str">
            <v>M</v>
          </cell>
          <cell r="Z17" t="str">
            <v>M</v>
          </cell>
          <cell r="AA17" t="str">
            <v>M</v>
          </cell>
          <cell r="AB17" t="str">
            <v>M</v>
          </cell>
          <cell r="AC17" t="str">
            <v>O</v>
          </cell>
          <cell r="AD17" t="str">
            <v>M</v>
          </cell>
          <cell r="AE17" t="str">
            <v>E</v>
          </cell>
          <cell r="AF17" t="str">
            <v>M</v>
          </cell>
          <cell r="AG17" t="str">
            <v>M</v>
          </cell>
          <cell r="AH17" t="str">
            <v>A</v>
          </cell>
          <cell r="AI17" t="str">
            <v>N</v>
          </cell>
          <cell r="AJ17" t="str">
            <v>O</v>
          </cell>
        </row>
        <row r="18">
          <cell r="B18" t="str">
            <v>M017</v>
          </cell>
          <cell r="C18" t="str">
            <v>NASIMA KHATUN</v>
          </cell>
          <cell r="D18" t="str">
            <v>HK</v>
          </cell>
          <cell r="E18" t="str">
            <v>H.K</v>
          </cell>
          <cell r="F18" t="str">
            <v>SAT</v>
          </cell>
          <cell r="G18" t="str">
            <v>M</v>
          </cell>
          <cell r="H18" t="str">
            <v>E</v>
          </cell>
          <cell r="I18" t="str">
            <v>O</v>
          </cell>
          <cell r="J18" t="str">
            <v>M</v>
          </cell>
          <cell r="K18" t="str">
            <v>M</v>
          </cell>
          <cell r="L18" t="str">
            <v>M</v>
          </cell>
          <cell r="M18" t="str">
            <v>M</v>
          </cell>
          <cell r="N18" t="str">
            <v>M</v>
          </cell>
          <cell r="O18" t="str">
            <v>M</v>
          </cell>
          <cell r="P18" t="str">
            <v>O</v>
          </cell>
          <cell r="Q18" t="str">
            <v>N</v>
          </cell>
          <cell r="R18" t="str">
            <v>N</v>
          </cell>
          <cell r="S18" t="str">
            <v>N</v>
          </cell>
          <cell r="T18" t="str">
            <v>A</v>
          </cell>
          <cell r="U18" t="str">
            <v>N</v>
          </cell>
          <cell r="V18" t="str">
            <v>N</v>
          </cell>
          <cell r="W18" t="str">
            <v>O</v>
          </cell>
          <cell r="X18" t="str">
            <v>M</v>
          </cell>
          <cell r="Y18" t="str">
            <v>E</v>
          </cell>
          <cell r="Z18" t="str">
            <v>E</v>
          </cell>
          <cell r="AA18" t="str">
            <v>E</v>
          </cell>
          <cell r="AB18" t="str">
            <v>E</v>
          </cell>
          <cell r="AC18" t="str">
            <v>E</v>
          </cell>
          <cell r="AD18" t="str">
            <v>O</v>
          </cell>
          <cell r="AE18" t="str">
            <v>M</v>
          </cell>
          <cell r="AF18" t="str">
            <v>M</v>
          </cell>
          <cell r="AG18" t="str">
            <v>E</v>
          </cell>
          <cell r="AH18" t="str">
            <v>M</v>
          </cell>
          <cell r="AI18" t="str">
            <v>M</v>
          </cell>
          <cell r="AJ18" t="str">
            <v>M</v>
          </cell>
        </row>
        <row r="19">
          <cell r="B19" t="str">
            <v>M018</v>
          </cell>
          <cell r="C19" t="str">
            <v>VIRENDER KUMAR</v>
          </cell>
          <cell r="D19" t="str">
            <v>HK</v>
          </cell>
          <cell r="E19" t="str">
            <v>H.K</v>
          </cell>
          <cell r="F19" t="str">
            <v>SUN</v>
          </cell>
          <cell r="G19" t="str">
            <v>M</v>
          </cell>
          <cell r="H19" t="str">
            <v>M</v>
          </cell>
          <cell r="I19" t="str">
            <v>M</v>
          </cell>
          <cell r="J19" t="str">
            <v>O</v>
          </cell>
          <cell r="K19" t="str">
            <v>E</v>
          </cell>
          <cell r="L19" t="str">
            <v>E</v>
          </cell>
          <cell r="M19" t="str">
            <v>E</v>
          </cell>
          <cell r="N19" t="str">
            <v>M</v>
          </cell>
          <cell r="O19" t="str">
            <v>E</v>
          </cell>
          <cell r="P19" t="str">
            <v>E</v>
          </cell>
          <cell r="Q19" t="str">
            <v>O</v>
          </cell>
          <cell r="R19" t="str">
            <v>M</v>
          </cell>
          <cell r="S19" t="str">
            <v>M</v>
          </cell>
          <cell r="T19" t="str">
            <v>M</v>
          </cell>
          <cell r="U19" t="str">
            <v>M</v>
          </cell>
          <cell r="V19" t="str">
            <v>M</v>
          </cell>
          <cell r="W19" t="str">
            <v>M</v>
          </cell>
          <cell r="X19" t="str">
            <v>O</v>
          </cell>
          <cell r="Y19" t="str">
            <v>N</v>
          </cell>
          <cell r="Z19" t="str">
            <v>E</v>
          </cell>
          <cell r="AA19" t="str">
            <v>N</v>
          </cell>
          <cell r="AB19" t="str">
            <v>N</v>
          </cell>
          <cell r="AC19" t="str">
            <v>A</v>
          </cell>
          <cell r="AD19" t="str">
            <v>N</v>
          </cell>
          <cell r="AE19" t="str">
            <v>O</v>
          </cell>
          <cell r="AF19" t="str">
            <v>M</v>
          </cell>
          <cell r="AG19" t="str">
            <v>M</v>
          </cell>
          <cell r="AH19" t="str">
            <v>M</v>
          </cell>
          <cell r="AI19" t="str">
            <v>M</v>
          </cell>
          <cell r="AJ19" t="str">
            <v>M</v>
          </cell>
        </row>
        <row r="20">
          <cell r="B20" t="str">
            <v>M019</v>
          </cell>
          <cell r="C20" t="str">
            <v>OM PRAKASH</v>
          </cell>
          <cell r="D20" t="str">
            <v>HK</v>
          </cell>
          <cell r="E20" t="str">
            <v>H.K</v>
          </cell>
          <cell r="F20" t="str">
            <v>MON</v>
          </cell>
          <cell r="G20" t="str">
            <v>N</v>
          </cell>
          <cell r="H20" t="str">
            <v>N</v>
          </cell>
          <cell r="I20" t="str">
            <v>N</v>
          </cell>
          <cell r="J20" t="str">
            <v>N</v>
          </cell>
          <cell r="K20" t="str">
            <v>O</v>
          </cell>
          <cell r="L20" t="str">
            <v>N</v>
          </cell>
          <cell r="M20" t="str">
            <v>N</v>
          </cell>
          <cell r="N20" t="str">
            <v>E</v>
          </cell>
          <cell r="O20" t="str">
            <v>E</v>
          </cell>
          <cell r="P20" t="str">
            <v>E</v>
          </cell>
          <cell r="Q20" t="str">
            <v>E</v>
          </cell>
          <cell r="R20" t="str">
            <v>O</v>
          </cell>
          <cell r="S20" t="str">
            <v>M</v>
          </cell>
          <cell r="T20" t="str">
            <v>E</v>
          </cell>
          <cell r="U20" t="str">
            <v>E</v>
          </cell>
          <cell r="V20" t="str">
            <v>E</v>
          </cell>
          <cell r="W20" t="str">
            <v>N</v>
          </cell>
          <cell r="X20" t="str">
            <v>N</v>
          </cell>
          <cell r="Y20" t="str">
            <v>O</v>
          </cell>
          <cell r="Z20" t="str">
            <v>N</v>
          </cell>
          <cell r="AA20" t="str">
            <v>E</v>
          </cell>
          <cell r="AB20" t="str">
            <v>M</v>
          </cell>
          <cell r="AC20" t="str">
            <v>M</v>
          </cell>
          <cell r="AD20" t="str">
            <v>M</v>
          </cell>
          <cell r="AE20" t="str">
            <v>M</v>
          </cell>
          <cell r="AF20" t="str">
            <v>O</v>
          </cell>
          <cell r="AG20" t="str">
            <v>N</v>
          </cell>
          <cell r="AH20" t="str">
            <v>N</v>
          </cell>
          <cell r="AI20" t="str">
            <v>N</v>
          </cell>
          <cell r="AJ20" t="str">
            <v>N</v>
          </cell>
        </row>
        <row r="21">
          <cell r="B21" t="str">
            <v>M020</v>
          </cell>
          <cell r="C21" t="str">
            <v>SACHIN</v>
          </cell>
          <cell r="D21" t="str">
            <v>HK</v>
          </cell>
          <cell r="E21" t="str">
            <v>H.K</v>
          </cell>
          <cell r="F21" t="str">
            <v>TUE</v>
          </cell>
          <cell r="G21" t="str">
            <v>N</v>
          </cell>
          <cell r="H21" t="str">
            <v>N</v>
          </cell>
          <cell r="I21" t="str">
            <v>N</v>
          </cell>
          <cell r="J21" t="str">
            <v>N</v>
          </cell>
          <cell r="K21" t="str">
            <v>E</v>
          </cell>
          <cell r="L21" t="str">
            <v>O</v>
          </cell>
          <cell r="M21" t="str">
            <v>E</v>
          </cell>
          <cell r="N21" t="str">
            <v>M</v>
          </cell>
          <cell r="O21" t="str">
            <v>E</v>
          </cell>
          <cell r="P21" t="str">
            <v>M</v>
          </cell>
          <cell r="Q21" t="str">
            <v>M</v>
          </cell>
          <cell r="R21" t="str">
            <v>M</v>
          </cell>
          <cell r="S21" t="str">
            <v>O</v>
          </cell>
          <cell r="T21" t="str">
            <v>N</v>
          </cell>
          <cell r="U21" t="str">
            <v>E</v>
          </cell>
          <cell r="V21" t="str">
            <v>M</v>
          </cell>
          <cell r="W21" t="str">
            <v>M</v>
          </cell>
          <cell r="X21" t="str">
            <v>M</v>
          </cell>
          <cell r="Y21" t="str">
            <v>M</v>
          </cell>
          <cell r="Z21" t="str">
            <v>O</v>
          </cell>
          <cell r="AA21" t="str">
            <v>M</v>
          </cell>
          <cell r="AB21" t="str">
            <v>N</v>
          </cell>
          <cell r="AC21" t="str">
            <v>N</v>
          </cell>
          <cell r="AD21" t="str">
            <v>N</v>
          </cell>
          <cell r="AE21" t="str">
            <v>N</v>
          </cell>
          <cell r="AF21" t="str">
            <v>N</v>
          </cell>
          <cell r="AG21" t="str">
            <v>O</v>
          </cell>
          <cell r="AH21" t="str">
            <v>E</v>
          </cell>
          <cell r="AI21" t="str">
            <v>M</v>
          </cell>
          <cell r="AJ21" t="str">
            <v>E</v>
          </cell>
        </row>
        <row r="22">
          <cell r="B22" t="str">
            <v>M021</v>
          </cell>
          <cell r="C22" t="str">
            <v>ARUN CHAUHAN</v>
          </cell>
          <cell r="D22" t="str">
            <v>HK</v>
          </cell>
          <cell r="E22" t="str">
            <v>H.K</v>
          </cell>
          <cell r="F22" t="str">
            <v>WEF</v>
          </cell>
          <cell r="G22" t="str">
            <v>M</v>
          </cell>
          <cell r="H22" t="str">
            <v>M</v>
          </cell>
          <cell r="I22" t="str">
            <v>M</v>
          </cell>
          <cell r="J22" t="str">
            <v>M</v>
          </cell>
          <cell r="K22" t="str">
            <v>M</v>
          </cell>
          <cell r="L22" t="str">
            <v>M</v>
          </cell>
          <cell r="M22" t="str">
            <v>O</v>
          </cell>
          <cell r="N22" t="str">
            <v>N</v>
          </cell>
          <cell r="O22" t="str">
            <v>N</v>
          </cell>
          <cell r="P22" t="str">
            <v>N</v>
          </cell>
          <cell r="Q22" t="str">
            <v>A</v>
          </cell>
          <cell r="R22" t="str">
            <v>E</v>
          </cell>
          <cell r="S22" t="str">
            <v>N</v>
          </cell>
          <cell r="T22" t="str">
            <v>O</v>
          </cell>
          <cell r="U22" t="str">
            <v>M</v>
          </cell>
          <cell r="V22" t="str">
            <v>M</v>
          </cell>
          <cell r="W22" t="str">
            <v>M</v>
          </cell>
          <cell r="X22" t="str">
            <v>M</v>
          </cell>
          <cell r="Y22" t="str">
            <v>A</v>
          </cell>
          <cell r="Z22" t="str">
            <v>A</v>
          </cell>
          <cell r="AA22" t="str">
            <v>O</v>
          </cell>
          <cell r="AB22" t="str">
            <v>E</v>
          </cell>
          <cell r="AC22" t="str">
            <v>E</v>
          </cell>
          <cell r="AD22" t="str">
            <v>E</v>
          </cell>
          <cell r="AE22" t="str">
            <v>E</v>
          </cell>
          <cell r="AF22" t="str">
            <v>E</v>
          </cell>
          <cell r="AG22" t="str">
            <v>E</v>
          </cell>
          <cell r="AH22" t="str">
            <v>O</v>
          </cell>
          <cell r="AI22" t="str">
            <v>M</v>
          </cell>
          <cell r="AJ22" t="str">
            <v>M</v>
          </cell>
        </row>
        <row r="23">
          <cell r="B23" t="str">
            <v>M022</v>
          </cell>
          <cell r="C23" t="str">
            <v>SURAJ KUMAR</v>
          </cell>
          <cell r="D23" t="str">
            <v>HK</v>
          </cell>
          <cell r="E23" t="str">
            <v>H.K</v>
          </cell>
          <cell r="F23" t="str">
            <v>THU</v>
          </cell>
          <cell r="G23" t="str">
            <v>O</v>
          </cell>
          <cell r="H23" t="str">
            <v>N</v>
          </cell>
          <cell r="I23" t="str">
            <v>A</v>
          </cell>
          <cell r="J23" t="str">
            <v>M</v>
          </cell>
          <cell r="K23" t="str">
            <v>M</v>
          </cell>
          <cell r="L23" t="str">
            <v>M</v>
          </cell>
          <cell r="M23" t="str">
            <v>M</v>
          </cell>
          <cell r="N23" t="str">
            <v>O</v>
          </cell>
          <cell r="O23" t="str">
            <v>E</v>
          </cell>
          <cell r="P23" t="str">
            <v>E</v>
          </cell>
          <cell r="Q23" t="str">
            <v>E</v>
          </cell>
          <cell r="R23" t="str">
            <v>E</v>
          </cell>
          <cell r="S23" t="str">
            <v>E</v>
          </cell>
          <cell r="T23" t="str">
            <v>E</v>
          </cell>
          <cell r="U23" t="str">
            <v>O</v>
          </cell>
          <cell r="V23" t="str">
            <v>N</v>
          </cell>
          <cell r="W23" t="str">
            <v>E</v>
          </cell>
          <cell r="X23" t="str">
            <v>E</v>
          </cell>
          <cell r="Y23" t="str">
            <v>E</v>
          </cell>
          <cell r="Z23" t="str">
            <v>E</v>
          </cell>
          <cell r="AA23" t="str">
            <v>N</v>
          </cell>
          <cell r="AB23" t="str">
            <v>O</v>
          </cell>
          <cell r="AC23" t="str">
            <v>M</v>
          </cell>
          <cell r="AD23" t="str">
            <v>M</v>
          </cell>
          <cell r="AE23" t="str">
            <v>M</v>
          </cell>
          <cell r="AF23" t="str">
            <v>M</v>
          </cell>
          <cell r="AG23" t="str">
            <v>M</v>
          </cell>
          <cell r="AH23" t="str">
            <v>M</v>
          </cell>
          <cell r="AI23" t="str">
            <v>N</v>
          </cell>
          <cell r="AJ23" t="str">
            <v>O</v>
          </cell>
        </row>
        <row r="24">
          <cell r="B24" t="str">
            <v>M023</v>
          </cell>
          <cell r="C24" t="str">
            <v>AJAY KUMAR</v>
          </cell>
          <cell r="D24" t="str">
            <v>HK</v>
          </cell>
          <cell r="E24" t="str">
            <v>H.K</v>
          </cell>
          <cell r="F24" t="str">
            <v>FRI</v>
          </cell>
          <cell r="G24" t="str">
            <v>N</v>
          </cell>
          <cell r="H24" t="str">
            <v>O</v>
          </cell>
          <cell r="I24" t="str">
            <v>M</v>
          </cell>
          <cell r="J24" t="str">
            <v>M</v>
          </cell>
          <cell r="K24" t="str">
            <v>M</v>
          </cell>
          <cell r="L24" t="str">
            <v>M</v>
          </cell>
          <cell r="M24" t="str">
            <v>M</v>
          </cell>
          <cell r="N24" t="str">
            <v>N</v>
          </cell>
          <cell r="O24" t="str">
            <v>O</v>
          </cell>
          <cell r="P24" t="str">
            <v>E</v>
          </cell>
          <cell r="Q24" t="str">
            <v>E</v>
          </cell>
          <cell r="R24" t="str">
            <v>E</v>
          </cell>
          <cell r="S24" t="str">
            <v>E</v>
          </cell>
          <cell r="T24" t="str">
            <v>E</v>
          </cell>
          <cell r="U24" t="str">
            <v>E</v>
          </cell>
          <cell r="V24" t="str">
            <v>O</v>
          </cell>
          <cell r="W24" t="str">
            <v>M</v>
          </cell>
          <cell r="X24" t="str">
            <v>M</v>
          </cell>
          <cell r="Y24" t="str">
            <v>M</v>
          </cell>
          <cell r="Z24" t="str">
            <v>M</v>
          </cell>
          <cell r="AA24" t="str">
            <v>M</v>
          </cell>
          <cell r="AB24" t="str">
            <v>M</v>
          </cell>
          <cell r="AC24" t="str">
            <v>O</v>
          </cell>
          <cell r="AD24" t="str">
            <v>N</v>
          </cell>
          <cell r="AE24" t="str">
            <v>N</v>
          </cell>
          <cell r="AF24" t="str">
            <v>N</v>
          </cell>
          <cell r="AG24" t="str">
            <v>N</v>
          </cell>
          <cell r="AH24" t="str">
            <v>N</v>
          </cell>
          <cell r="AI24" t="str">
            <v>N</v>
          </cell>
          <cell r="AJ24" t="str">
            <v>O</v>
          </cell>
        </row>
        <row r="25">
          <cell r="B25" t="str">
            <v>M024</v>
          </cell>
          <cell r="C25" t="str">
            <v>NITOO SINGH</v>
          </cell>
          <cell r="D25" t="str">
            <v>HK</v>
          </cell>
          <cell r="E25" t="str">
            <v>H.K</v>
          </cell>
          <cell r="F25" t="str">
            <v>SAT</v>
          </cell>
          <cell r="G25" t="str">
            <v>M</v>
          </cell>
          <cell r="H25" t="str">
            <v>M</v>
          </cell>
          <cell r="I25" t="str">
            <v>O</v>
          </cell>
          <cell r="J25" t="str">
            <v>N</v>
          </cell>
          <cell r="K25" t="str">
            <v>N</v>
          </cell>
          <cell r="L25" t="str">
            <v>N</v>
          </cell>
          <cell r="M25" t="str">
            <v>N</v>
          </cell>
          <cell r="N25" t="str">
            <v>N</v>
          </cell>
          <cell r="O25" t="str">
            <v>N</v>
          </cell>
          <cell r="P25" t="str">
            <v>O</v>
          </cell>
          <cell r="Q25" t="str">
            <v>M</v>
          </cell>
          <cell r="R25" t="str">
            <v>M</v>
          </cell>
          <cell r="S25" t="str">
            <v>M</v>
          </cell>
          <cell r="T25" t="str">
            <v>M</v>
          </cell>
          <cell r="U25" t="str">
            <v>M</v>
          </cell>
          <cell r="V25" t="str">
            <v>E</v>
          </cell>
          <cell r="W25" t="str">
            <v>O</v>
          </cell>
          <cell r="X25" t="str">
            <v>E</v>
          </cell>
          <cell r="Y25" t="str">
            <v>E</v>
          </cell>
          <cell r="Z25" t="str">
            <v>E</v>
          </cell>
          <cell r="AA25" t="str">
            <v>E</v>
          </cell>
          <cell r="AB25" t="str">
            <v>E</v>
          </cell>
          <cell r="AC25" t="str">
            <v>E</v>
          </cell>
          <cell r="AD25" t="str">
            <v>O</v>
          </cell>
          <cell r="AE25" t="str">
            <v>M</v>
          </cell>
          <cell r="AF25" t="str">
            <v>M</v>
          </cell>
          <cell r="AG25" t="str">
            <v>M</v>
          </cell>
          <cell r="AH25" t="str">
            <v>M</v>
          </cell>
          <cell r="AI25" t="str">
            <v>M</v>
          </cell>
          <cell r="AJ25" t="str">
            <v>M</v>
          </cell>
        </row>
        <row r="26">
          <cell r="B26" t="str">
            <v>M025</v>
          </cell>
          <cell r="C26" t="str">
            <v>RAVI KUMAR</v>
          </cell>
          <cell r="D26" t="str">
            <v>HK</v>
          </cell>
          <cell r="E26" t="str">
            <v>H.K</v>
          </cell>
          <cell r="F26" t="str">
            <v>SUN</v>
          </cell>
          <cell r="G26" t="str">
            <v>M</v>
          </cell>
          <cell r="H26" t="str">
            <v>M</v>
          </cell>
          <cell r="I26" t="str">
            <v>M</v>
          </cell>
          <cell r="J26" t="str">
            <v>O</v>
          </cell>
          <cell r="K26" t="str">
            <v>A</v>
          </cell>
          <cell r="L26" t="str">
            <v>A</v>
          </cell>
          <cell r="M26" t="str">
            <v>A</v>
          </cell>
          <cell r="N26" t="str">
            <v>M</v>
          </cell>
          <cell r="O26" t="str">
            <v>M</v>
          </cell>
          <cell r="P26" t="str">
            <v>M</v>
          </cell>
          <cell r="Q26" t="str">
            <v>O</v>
          </cell>
          <cell r="R26" t="str">
            <v>A</v>
          </cell>
          <cell r="S26" t="str">
            <v>N</v>
          </cell>
          <cell r="T26" t="str">
            <v>N</v>
          </cell>
          <cell r="U26" t="str">
            <v>N</v>
          </cell>
          <cell r="V26" t="str">
            <v>N</v>
          </cell>
          <cell r="W26" t="str">
            <v>O</v>
          </cell>
          <cell r="X26" t="str">
            <v>A</v>
          </cell>
          <cell r="Y26" t="str">
            <v>A</v>
          </cell>
          <cell r="Z26" t="str">
            <v>N</v>
          </cell>
          <cell r="AA26" t="str">
            <v>E</v>
          </cell>
          <cell r="AB26" t="str">
            <v>E</v>
          </cell>
          <cell r="AC26" t="str">
            <v>E</v>
          </cell>
          <cell r="AD26" t="str">
            <v>E</v>
          </cell>
          <cell r="AE26" t="str">
            <v>O</v>
          </cell>
          <cell r="AF26" t="str">
            <v>M</v>
          </cell>
          <cell r="AG26" t="str">
            <v>M</v>
          </cell>
          <cell r="AH26" t="str">
            <v>M</v>
          </cell>
          <cell r="AI26" t="str">
            <v>M</v>
          </cell>
          <cell r="AJ26" t="str">
            <v>M</v>
          </cell>
        </row>
        <row r="27">
          <cell r="B27" t="str">
            <v>M026</v>
          </cell>
          <cell r="C27" t="str">
            <v>RAJU PRASAD TIWARI</v>
          </cell>
          <cell r="D27" t="str">
            <v>HK</v>
          </cell>
          <cell r="E27" t="str">
            <v>H.K</v>
          </cell>
          <cell r="F27" t="str">
            <v xml:space="preserve"> MON</v>
          </cell>
          <cell r="G27" t="str">
            <v>M</v>
          </cell>
          <cell r="H27" t="str">
            <v>M</v>
          </cell>
          <cell r="I27" t="str">
            <v>M</v>
          </cell>
          <cell r="J27" t="str">
            <v>M</v>
          </cell>
          <cell r="K27" t="str">
            <v>O</v>
          </cell>
          <cell r="L27" t="str">
            <v>M</v>
          </cell>
          <cell r="M27" t="str">
            <v>M</v>
          </cell>
          <cell r="N27" t="str">
            <v>M</v>
          </cell>
          <cell r="O27" t="str">
            <v>M</v>
          </cell>
          <cell r="P27" t="str">
            <v>E</v>
          </cell>
          <cell r="Q27" t="str">
            <v>E</v>
          </cell>
          <cell r="R27" t="str">
            <v>O</v>
          </cell>
          <cell r="S27" t="str">
            <v>E</v>
          </cell>
          <cell r="T27" t="str">
            <v>E</v>
          </cell>
          <cell r="U27" t="str">
            <v>E</v>
          </cell>
          <cell r="V27" t="str">
            <v>E</v>
          </cell>
          <cell r="W27" t="str">
            <v>A</v>
          </cell>
          <cell r="X27" t="str">
            <v>E</v>
          </cell>
          <cell r="Y27" t="str">
            <v>O</v>
          </cell>
          <cell r="Z27" t="str">
            <v>E</v>
          </cell>
          <cell r="AA27" t="str">
            <v>N</v>
          </cell>
          <cell r="AB27" t="str">
            <v>N</v>
          </cell>
          <cell r="AC27" t="str">
            <v>N</v>
          </cell>
          <cell r="AD27" t="str">
            <v>N</v>
          </cell>
          <cell r="AE27" t="str">
            <v>N</v>
          </cell>
          <cell r="AF27" t="str">
            <v>O</v>
          </cell>
          <cell r="AG27" t="str">
            <v>E</v>
          </cell>
          <cell r="AH27" t="str">
            <v>M</v>
          </cell>
          <cell r="AI27" t="str">
            <v>M</v>
          </cell>
          <cell r="AJ27" t="str">
            <v>M</v>
          </cell>
        </row>
        <row r="28">
          <cell r="B28" t="str">
            <v>M027</v>
          </cell>
          <cell r="C28" t="str">
            <v>LEKHRAJ</v>
          </cell>
          <cell r="D28" t="str">
            <v>HK</v>
          </cell>
          <cell r="E28" t="str">
            <v>H.K</v>
          </cell>
          <cell r="F28" t="str">
            <v>TUE</v>
          </cell>
          <cell r="G28" t="str">
            <v>E</v>
          </cell>
          <cell r="H28" t="str">
            <v>M</v>
          </cell>
          <cell r="I28" t="str">
            <v>M</v>
          </cell>
          <cell r="J28" t="str">
            <v>M</v>
          </cell>
          <cell r="K28" t="str">
            <v>M</v>
          </cell>
          <cell r="L28" t="str">
            <v>O</v>
          </cell>
          <cell r="M28" t="str">
            <v>M</v>
          </cell>
          <cell r="N28" t="str">
            <v>M</v>
          </cell>
          <cell r="O28" t="str">
            <v>N</v>
          </cell>
          <cell r="P28" t="str">
            <v>E</v>
          </cell>
          <cell r="Q28" t="str">
            <v>E</v>
          </cell>
          <cell r="R28" t="str">
            <v>E</v>
          </cell>
          <cell r="S28" t="str">
            <v>O</v>
          </cell>
          <cell r="T28" t="str">
            <v>M</v>
          </cell>
          <cell r="U28" t="str">
            <v>M</v>
          </cell>
          <cell r="V28" t="str">
            <v>M</v>
          </cell>
          <cell r="W28" t="str">
            <v>M</v>
          </cell>
          <cell r="X28" t="str">
            <v>M</v>
          </cell>
          <cell r="Y28" t="str">
            <v>M</v>
          </cell>
          <cell r="Z28" t="str">
            <v>O</v>
          </cell>
          <cell r="AA28" t="str">
            <v>E</v>
          </cell>
          <cell r="AB28" t="str">
            <v>E</v>
          </cell>
          <cell r="AC28" t="str">
            <v>E</v>
          </cell>
          <cell r="AD28" t="str">
            <v>E</v>
          </cell>
          <cell r="AE28" t="str">
            <v>E</v>
          </cell>
          <cell r="AF28" t="str">
            <v>E</v>
          </cell>
          <cell r="AG28" t="str">
            <v>O</v>
          </cell>
          <cell r="AH28" t="str">
            <v>E</v>
          </cell>
          <cell r="AI28" t="str">
            <v>N</v>
          </cell>
          <cell r="AJ28" t="str">
            <v>N</v>
          </cell>
        </row>
        <row r="29">
          <cell r="B29" t="str">
            <v>M028</v>
          </cell>
          <cell r="C29" t="str">
            <v>PREM PANDAY</v>
          </cell>
          <cell r="D29" t="str">
            <v>HK</v>
          </cell>
          <cell r="E29" t="str">
            <v>H.K</v>
          </cell>
          <cell r="F29" t="str">
            <v>WED</v>
          </cell>
          <cell r="G29" t="str">
            <v>N</v>
          </cell>
          <cell r="H29" t="str">
            <v>N</v>
          </cell>
          <cell r="I29" t="str">
            <v>N</v>
          </cell>
          <cell r="J29" t="str">
            <v>N</v>
          </cell>
          <cell r="K29" t="str">
            <v>N</v>
          </cell>
          <cell r="L29" t="str">
            <v>N</v>
          </cell>
          <cell r="M29" t="str">
            <v>O</v>
          </cell>
          <cell r="N29" t="str">
            <v>M</v>
          </cell>
          <cell r="O29" t="str">
            <v>M</v>
          </cell>
          <cell r="P29" t="str">
            <v>M</v>
          </cell>
          <cell r="Q29" t="str">
            <v>M</v>
          </cell>
          <cell r="R29" t="str">
            <v>M</v>
          </cell>
          <cell r="S29" t="str">
            <v>M</v>
          </cell>
          <cell r="T29" t="str">
            <v>O</v>
          </cell>
          <cell r="U29" t="str">
            <v>E</v>
          </cell>
          <cell r="V29" t="str">
            <v>E</v>
          </cell>
          <cell r="W29" t="str">
            <v>E</v>
          </cell>
          <cell r="X29" t="str">
            <v>N</v>
          </cell>
          <cell r="Y29" t="str">
            <v>N</v>
          </cell>
          <cell r="Z29" t="str">
            <v>E</v>
          </cell>
          <cell r="AA29" t="str">
            <v>O</v>
          </cell>
          <cell r="AB29" t="str">
            <v>M</v>
          </cell>
          <cell r="AC29" t="str">
            <v>M</v>
          </cell>
          <cell r="AD29" t="str">
            <v>M</v>
          </cell>
          <cell r="AE29" t="str">
            <v>M</v>
          </cell>
          <cell r="AF29" t="str">
            <v>M</v>
          </cell>
          <cell r="AG29" t="str">
            <v>M</v>
          </cell>
          <cell r="AH29" t="str">
            <v>O</v>
          </cell>
          <cell r="AI29" t="str">
            <v>N</v>
          </cell>
          <cell r="AJ29" t="str">
            <v>N</v>
          </cell>
        </row>
        <row r="30">
          <cell r="B30" t="str">
            <v>M029</v>
          </cell>
          <cell r="C30" t="str">
            <v>CHANDAN BHARTI</v>
          </cell>
          <cell r="D30" t="str">
            <v>HK</v>
          </cell>
          <cell r="E30" t="str">
            <v>H.K</v>
          </cell>
          <cell r="F30" t="str">
            <v>THU</v>
          </cell>
          <cell r="G30" t="str">
            <v>O</v>
          </cell>
          <cell r="H30" t="str">
            <v>M</v>
          </cell>
          <cell r="I30" t="str">
            <v>M</v>
          </cell>
          <cell r="J30" t="str">
            <v>M</v>
          </cell>
          <cell r="K30" t="str">
            <v>M</v>
          </cell>
          <cell r="L30" t="str">
            <v>M</v>
          </cell>
          <cell r="M30" t="str">
            <v>M</v>
          </cell>
          <cell r="N30" t="str">
            <v>O</v>
          </cell>
          <cell r="O30" t="str">
            <v>N</v>
          </cell>
          <cell r="P30" t="str">
            <v>N</v>
          </cell>
          <cell r="Q30" t="str">
            <v>N</v>
          </cell>
          <cell r="R30" t="str">
            <v>N</v>
          </cell>
          <cell r="S30" t="str">
            <v>N</v>
          </cell>
          <cell r="T30" t="str">
            <v>N</v>
          </cell>
          <cell r="U30" t="str">
            <v>O</v>
          </cell>
          <cell r="V30" t="str">
            <v>E</v>
          </cell>
          <cell r="W30" t="str">
            <v>E</v>
          </cell>
          <cell r="X30" t="str">
            <v>M</v>
          </cell>
          <cell r="Y30" t="str">
            <v>E</v>
          </cell>
          <cell r="Z30" t="str">
            <v>M</v>
          </cell>
          <cell r="AA30" t="str">
            <v>M</v>
          </cell>
          <cell r="AB30" t="str">
            <v>O</v>
          </cell>
          <cell r="AC30" t="str">
            <v>M</v>
          </cell>
          <cell r="AD30" t="str">
            <v>M</v>
          </cell>
          <cell r="AE30" t="str">
            <v>M</v>
          </cell>
          <cell r="AF30" t="str">
            <v>M</v>
          </cell>
          <cell r="AG30" t="str">
            <v>M</v>
          </cell>
          <cell r="AH30" t="str">
            <v>M</v>
          </cell>
          <cell r="AI30" t="str">
            <v>O</v>
          </cell>
          <cell r="AJ30" t="str">
            <v>M</v>
          </cell>
        </row>
        <row r="31">
          <cell r="B31" t="str">
            <v>M030</v>
          </cell>
          <cell r="C31" t="str">
            <v>DEEPAK</v>
          </cell>
          <cell r="D31" t="str">
            <v>HK</v>
          </cell>
          <cell r="E31" t="str">
            <v>H.K</v>
          </cell>
          <cell r="F31" t="str">
            <v>FRI</v>
          </cell>
          <cell r="G31" t="str">
            <v>M</v>
          </cell>
          <cell r="H31" t="str">
            <v>O</v>
          </cell>
          <cell r="I31" t="str">
            <v>M</v>
          </cell>
          <cell r="J31" t="str">
            <v>M</v>
          </cell>
          <cell r="K31" t="str">
            <v>M</v>
          </cell>
          <cell r="L31" t="str">
            <v>M</v>
          </cell>
          <cell r="M31" t="str">
            <v>M</v>
          </cell>
          <cell r="N31" t="str">
            <v>M</v>
          </cell>
          <cell r="O31" t="str">
            <v>O</v>
          </cell>
          <cell r="P31" t="str">
            <v>E</v>
          </cell>
          <cell r="Q31" t="str">
            <v>E</v>
          </cell>
          <cell r="R31" t="str">
            <v>E</v>
          </cell>
          <cell r="S31" t="str">
            <v>E</v>
          </cell>
          <cell r="T31" t="str">
            <v>E</v>
          </cell>
          <cell r="U31" t="str">
            <v>E</v>
          </cell>
          <cell r="V31" t="str">
            <v>O</v>
          </cell>
          <cell r="W31" t="str">
            <v>N</v>
          </cell>
          <cell r="X31" t="str">
            <v>N</v>
          </cell>
          <cell r="Y31" t="str">
            <v>N</v>
          </cell>
          <cell r="Z31" t="str">
            <v>N</v>
          </cell>
          <cell r="AA31" t="str">
            <v>N</v>
          </cell>
          <cell r="AB31" t="str">
            <v>N</v>
          </cell>
          <cell r="AC31" t="str">
            <v>O</v>
          </cell>
          <cell r="AD31" t="str">
            <v>M</v>
          </cell>
          <cell r="AE31" t="str">
            <v>M</v>
          </cell>
          <cell r="AF31" t="str">
            <v>M</v>
          </cell>
          <cell r="AG31" t="str">
            <v>M</v>
          </cell>
          <cell r="AH31" t="str">
            <v>M</v>
          </cell>
          <cell r="AI31" t="str">
            <v>M</v>
          </cell>
          <cell r="AJ31" t="str">
            <v>O</v>
          </cell>
        </row>
        <row r="32">
          <cell r="B32" t="str">
            <v>M031</v>
          </cell>
          <cell r="C32" t="str">
            <v>BANDANA DEVI</v>
          </cell>
          <cell r="D32" t="str">
            <v>HK</v>
          </cell>
          <cell r="E32" t="str">
            <v>H.K</v>
          </cell>
          <cell r="F32" t="str">
            <v>SAT</v>
          </cell>
          <cell r="G32" t="str">
            <v>M</v>
          </cell>
          <cell r="H32" t="str">
            <v>M</v>
          </cell>
          <cell r="I32" t="str">
            <v>O</v>
          </cell>
          <cell r="J32" t="str">
            <v>E</v>
          </cell>
          <cell r="K32" t="str">
            <v>E</v>
          </cell>
          <cell r="L32" t="str">
            <v>E</v>
          </cell>
          <cell r="M32" t="str">
            <v>E</v>
          </cell>
          <cell r="N32" t="str">
            <v>M</v>
          </cell>
          <cell r="O32" t="str">
            <v>E</v>
          </cell>
          <cell r="P32" t="str">
            <v>O</v>
          </cell>
          <cell r="Q32" t="str">
            <v>M</v>
          </cell>
          <cell r="R32" t="str">
            <v>M</v>
          </cell>
          <cell r="S32" t="str">
            <v>M</v>
          </cell>
          <cell r="T32" t="str">
            <v>M</v>
          </cell>
          <cell r="U32" t="str">
            <v>M</v>
          </cell>
          <cell r="V32" t="str">
            <v>M</v>
          </cell>
          <cell r="W32" t="str">
            <v>O</v>
          </cell>
          <cell r="X32" t="str">
            <v>N</v>
          </cell>
          <cell r="Y32" t="str">
            <v>E</v>
          </cell>
          <cell r="Z32" t="str">
            <v>M</v>
          </cell>
          <cell r="AA32" t="str">
            <v>A</v>
          </cell>
          <cell r="AB32" t="str">
            <v>M</v>
          </cell>
          <cell r="AC32" t="str">
            <v>M</v>
          </cell>
          <cell r="AD32" t="str">
            <v>O</v>
          </cell>
          <cell r="AE32" t="str">
            <v>N</v>
          </cell>
          <cell r="AF32" t="str">
            <v>N</v>
          </cell>
          <cell r="AG32" t="str">
            <v>N</v>
          </cell>
          <cell r="AH32" t="str">
            <v>N</v>
          </cell>
          <cell r="AI32" t="str">
            <v>N</v>
          </cell>
          <cell r="AJ32" t="str">
            <v>N</v>
          </cell>
        </row>
        <row r="33">
          <cell r="B33" t="str">
            <v>M032</v>
          </cell>
          <cell r="C33" t="str">
            <v xml:space="preserve">RAJ KAPOOR SINGH </v>
          </cell>
          <cell r="D33" t="str">
            <v>HK</v>
          </cell>
          <cell r="E33" t="str">
            <v>H.K</v>
          </cell>
          <cell r="F33" t="str">
            <v>SUN</v>
          </cell>
          <cell r="G33" t="str">
            <v>M</v>
          </cell>
          <cell r="H33" t="str">
            <v>M</v>
          </cell>
          <cell r="I33" t="str">
            <v>M</v>
          </cell>
          <cell r="J33" t="str">
            <v>O</v>
          </cell>
          <cell r="K33" t="str">
            <v>N</v>
          </cell>
          <cell r="L33" t="str">
            <v>N</v>
          </cell>
          <cell r="M33" t="str">
            <v>N</v>
          </cell>
          <cell r="N33" t="str">
            <v>N</v>
          </cell>
          <cell r="O33" t="str">
            <v>N</v>
          </cell>
          <cell r="P33" t="str">
            <v>N</v>
          </cell>
          <cell r="Q33" t="str">
            <v>O</v>
          </cell>
          <cell r="R33" t="str">
            <v>E</v>
          </cell>
          <cell r="S33" t="str">
            <v>N</v>
          </cell>
          <cell r="T33" t="str">
            <v>A</v>
          </cell>
          <cell r="U33" t="str">
            <v>E</v>
          </cell>
          <cell r="V33" t="str">
            <v>E</v>
          </cell>
          <cell r="W33" t="str">
            <v>E</v>
          </cell>
          <cell r="X33" t="str">
            <v>O</v>
          </cell>
          <cell r="Y33" t="str">
            <v>M</v>
          </cell>
          <cell r="Z33" t="str">
            <v>M</v>
          </cell>
          <cell r="AA33" t="str">
            <v>A</v>
          </cell>
          <cell r="AB33" t="str">
            <v>M</v>
          </cell>
          <cell r="AC33" t="str">
            <v>M</v>
          </cell>
          <cell r="AD33" t="str">
            <v>M</v>
          </cell>
          <cell r="AE33" t="str">
            <v>O</v>
          </cell>
          <cell r="AF33" t="str">
            <v>E</v>
          </cell>
          <cell r="AG33" t="str">
            <v>E</v>
          </cell>
          <cell r="AH33" t="str">
            <v>E</v>
          </cell>
          <cell r="AI33" t="str">
            <v>M</v>
          </cell>
          <cell r="AJ33" t="str">
            <v>M</v>
          </cell>
        </row>
        <row r="34">
          <cell r="B34" t="str">
            <v>M033</v>
          </cell>
          <cell r="C34" t="str">
            <v>RAVI KUMAR</v>
          </cell>
          <cell r="D34" t="str">
            <v>HK</v>
          </cell>
          <cell r="E34" t="str">
            <v>H.K</v>
          </cell>
          <cell r="F34" t="str">
            <v>SUN</v>
          </cell>
          <cell r="G34" t="str">
            <v>M</v>
          </cell>
          <cell r="H34" t="str">
            <v>M</v>
          </cell>
          <cell r="I34" t="str">
            <v>M</v>
          </cell>
          <cell r="J34" t="str">
            <v>O</v>
          </cell>
          <cell r="K34" t="str">
            <v>A</v>
          </cell>
          <cell r="L34" t="str">
            <v>E</v>
          </cell>
          <cell r="M34" t="str">
            <v>E</v>
          </cell>
          <cell r="N34" t="str">
            <v>E</v>
          </cell>
          <cell r="O34" t="str">
            <v>E</v>
          </cell>
          <cell r="P34" t="str">
            <v>E</v>
          </cell>
          <cell r="Q34" t="str">
            <v>E</v>
          </cell>
          <cell r="R34" t="str">
            <v>O</v>
          </cell>
          <cell r="S34" t="str">
            <v>N</v>
          </cell>
          <cell r="T34" t="str">
            <v>E</v>
          </cell>
          <cell r="U34" t="str">
            <v>E</v>
          </cell>
          <cell r="V34" t="str">
            <v>N</v>
          </cell>
          <cell r="W34" t="str">
            <v>N</v>
          </cell>
          <cell r="X34" t="str">
            <v>N</v>
          </cell>
          <cell r="Y34" t="str">
            <v>O</v>
          </cell>
          <cell r="Z34" t="str">
            <v>M</v>
          </cell>
          <cell r="AA34" t="str">
            <v>M</v>
          </cell>
          <cell r="AB34" t="str">
            <v>M</v>
          </cell>
          <cell r="AC34" t="str">
            <v>M</v>
          </cell>
          <cell r="AD34" t="str">
            <v>M</v>
          </cell>
          <cell r="AE34" t="str">
            <v>M</v>
          </cell>
          <cell r="AF34" t="str">
            <v>O</v>
          </cell>
          <cell r="AG34" t="str">
            <v>E</v>
          </cell>
          <cell r="AH34" t="str">
            <v>E</v>
          </cell>
          <cell r="AI34" t="str">
            <v>N</v>
          </cell>
          <cell r="AJ34" t="str">
            <v>N</v>
          </cell>
        </row>
        <row r="35">
          <cell r="B35" t="str">
            <v>M034</v>
          </cell>
          <cell r="C35" t="str">
            <v>MUNESH KUMAR</v>
          </cell>
          <cell r="D35" t="str">
            <v>HK</v>
          </cell>
          <cell r="E35" t="str">
            <v>H.K</v>
          </cell>
          <cell r="F35" t="str">
            <v>TUE</v>
          </cell>
          <cell r="G35" t="str">
            <v>M</v>
          </cell>
          <cell r="H35" t="str">
            <v>M</v>
          </cell>
          <cell r="I35" t="str">
            <v>M</v>
          </cell>
          <cell r="J35" t="str">
            <v>M</v>
          </cell>
          <cell r="K35" t="str">
            <v>M</v>
          </cell>
          <cell r="L35" t="str">
            <v>O</v>
          </cell>
          <cell r="M35" t="str">
            <v>E</v>
          </cell>
          <cell r="N35" t="str">
            <v>E</v>
          </cell>
          <cell r="O35" t="str">
            <v>E</v>
          </cell>
          <cell r="P35" t="str">
            <v>E</v>
          </cell>
          <cell r="Q35" t="str">
            <v>E</v>
          </cell>
          <cell r="R35" t="str">
            <v>E</v>
          </cell>
          <cell r="S35" t="str">
            <v>O</v>
          </cell>
          <cell r="T35" t="str">
            <v>M</v>
          </cell>
          <cell r="U35" t="str">
            <v>M</v>
          </cell>
          <cell r="V35" t="str">
            <v>M</v>
          </cell>
          <cell r="W35" t="str">
            <v>M</v>
          </cell>
          <cell r="X35" t="str">
            <v>M</v>
          </cell>
          <cell r="Y35" t="str">
            <v>M</v>
          </cell>
          <cell r="Z35" t="str">
            <v>O</v>
          </cell>
          <cell r="AA35" t="str">
            <v>N</v>
          </cell>
          <cell r="AB35" t="str">
            <v>N</v>
          </cell>
          <cell r="AC35" t="str">
            <v>N</v>
          </cell>
          <cell r="AD35" t="str">
            <v>N</v>
          </cell>
          <cell r="AE35" t="str">
            <v>N</v>
          </cell>
          <cell r="AF35" t="str">
            <v>N</v>
          </cell>
          <cell r="AG35" t="str">
            <v>O</v>
          </cell>
          <cell r="AH35" t="str">
            <v>M</v>
          </cell>
          <cell r="AI35" t="str">
            <v>M</v>
          </cell>
          <cell r="AJ35" t="str">
            <v>M</v>
          </cell>
        </row>
        <row r="36">
          <cell r="B36" t="str">
            <v>M035</v>
          </cell>
          <cell r="C36" t="str">
            <v>GAJESH KUMAR</v>
          </cell>
          <cell r="D36" t="str">
            <v>HK</v>
          </cell>
          <cell r="E36" t="str">
            <v>H.K</v>
          </cell>
          <cell r="F36" t="str">
            <v>WED</v>
          </cell>
          <cell r="G36" t="str">
            <v>N</v>
          </cell>
          <cell r="H36" t="str">
            <v>N</v>
          </cell>
          <cell r="I36" t="str">
            <v>A</v>
          </cell>
          <cell r="J36" t="str">
            <v>N</v>
          </cell>
          <cell r="K36" t="str">
            <v>N</v>
          </cell>
          <cell r="L36" t="str">
            <v>N</v>
          </cell>
          <cell r="M36" t="str">
            <v>O</v>
          </cell>
          <cell r="N36" t="str">
            <v>M</v>
          </cell>
          <cell r="O36" t="str">
            <v>M</v>
          </cell>
          <cell r="P36" t="str">
            <v>M</v>
          </cell>
          <cell r="Q36" t="str">
            <v>M</v>
          </cell>
          <cell r="R36" t="str">
            <v>M</v>
          </cell>
          <cell r="S36" t="str">
            <v>M</v>
          </cell>
          <cell r="T36" t="str">
            <v>O</v>
          </cell>
          <cell r="U36" t="str">
            <v>E</v>
          </cell>
          <cell r="V36" t="str">
            <v>E</v>
          </cell>
          <cell r="W36" t="str">
            <v>M</v>
          </cell>
          <cell r="X36" t="str">
            <v>M</v>
          </cell>
          <cell r="Y36" t="str">
            <v>M</v>
          </cell>
          <cell r="Z36" t="str">
            <v>M</v>
          </cell>
          <cell r="AA36" t="str">
            <v>O</v>
          </cell>
          <cell r="AB36" t="str">
            <v>M</v>
          </cell>
          <cell r="AC36" t="str">
            <v>M</v>
          </cell>
          <cell r="AD36" t="str">
            <v>M</v>
          </cell>
          <cell r="AE36" t="str">
            <v>M</v>
          </cell>
          <cell r="AF36" t="str">
            <v>M</v>
          </cell>
          <cell r="AG36" t="str">
            <v>M</v>
          </cell>
          <cell r="AH36" t="str">
            <v>O</v>
          </cell>
          <cell r="AI36" t="str">
            <v>E</v>
          </cell>
          <cell r="AJ36" t="str">
            <v>E</v>
          </cell>
        </row>
        <row r="37">
          <cell r="B37" t="str">
            <v>M036</v>
          </cell>
          <cell r="C37" t="str">
            <v>SUNNY</v>
          </cell>
          <cell r="D37" t="str">
            <v>HK</v>
          </cell>
          <cell r="E37" t="str">
            <v>H.K</v>
          </cell>
          <cell r="F37" t="str">
            <v>THU</v>
          </cell>
          <cell r="G37" t="str">
            <v>O</v>
          </cell>
          <cell r="H37" t="str">
            <v>M</v>
          </cell>
          <cell r="I37" t="str">
            <v>M</v>
          </cell>
          <cell r="J37" t="str">
            <v>M</v>
          </cell>
          <cell r="K37" t="str">
            <v>M</v>
          </cell>
          <cell r="L37" t="str">
            <v>M</v>
          </cell>
          <cell r="M37" t="str">
            <v>M</v>
          </cell>
          <cell r="N37" t="str">
            <v>O</v>
          </cell>
          <cell r="O37" t="str">
            <v>N</v>
          </cell>
          <cell r="P37" t="str">
            <v>N</v>
          </cell>
          <cell r="Q37" t="str">
            <v>N</v>
          </cell>
          <cell r="R37" t="str">
            <v>N</v>
          </cell>
          <cell r="S37" t="str">
            <v>N</v>
          </cell>
          <cell r="T37" t="str">
            <v>N</v>
          </cell>
          <cell r="U37" t="str">
            <v>O</v>
          </cell>
          <cell r="V37" t="str">
            <v>M</v>
          </cell>
          <cell r="W37" t="str">
            <v>M</v>
          </cell>
          <cell r="X37" t="str">
            <v>M</v>
          </cell>
          <cell r="Y37" t="str">
            <v>M</v>
          </cell>
          <cell r="Z37" t="str">
            <v>M</v>
          </cell>
          <cell r="AA37" t="str">
            <v>M</v>
          </cell>
          <cell r="AB37" t="str">
            <v>O</v>
          </cell>
          <cell r="AC37" t="str">
            <v>E</v>
          </cell>
          <cell r="AD37" t="str">
            <v>E</v>
          </cell>
          <cell r="AE37" t="str">
            <v>E</v>
          </cell>
          <cell r="AF37" t="str">
            <v>E</v>
          </cell>
          <cell r="AG37" t="str">
            <v>E</v>
          </cell>
          <cell r="AH37" t="str">
            <v>O</v>
          </cell>
          <cell r="AI37" t="str">
            <v>A</v>
          </cell>
          <cell r="AJ37" t="str">
            <v>M</v>
          </cell>
        </row>
        <row r="38">
          <cell r="B38" t="str">
            <v>M037</v>
          </cell>
          <cell r="C38" t="str">
            <v>RANDEEP</v>
          </cell>
          <cell r="D38" t="str">
            <v>HK</v>
          </cell>
          <cell r="E38" t="str">
            <v>H.K</v>
          </cell>
          <cell r="F38" t="str">
            <v>FRI</v>
          </cell>
          <cell r="G38" t="str">
            <v>M</v>
          </cell>
          <cell r="H38" t="str">
            <v>O</v>
          </cell>
          <cell r="I38" t="str">
            <v>M</v>
          </cell>
          <cell r="J38" t="str">
            <v>M</v>
          </cell>
          <cell r="K38" t="str">
            <v>M</v>
          </cell>
          <cell r="L38" t="str">
            <v>M</v>
          </cell>
          <cell r="M38" t="str">
            <v>M</v>
          </cell>
          <cell r="N38" t="str">
            <v>M</v>
          </cell>
          <cell r="O38" t="str">
            <v>O</v>
          </cell>
          <cell r="P38" t="str">
            <v>M</v>
          </cell>
          <cell r="Q38" t="str">
            <v>M</v>
          </cell>
          <cell r="R38" t="str">
            <v>M</v>
          </cell>
          <cell r="S38" t="str">
            <v>M</v>
          </cell>
          <cell r="T38" t="str">
            <v>M</v>
          </cell>
          <cell r="U38" t="str">
            <v>M</v>
          </cell>
          <cell r="V38" t="str">
            <v>O</v>
          </cell>
          <cell r="W38" t="str">
            <v>N</v>
          </cell>
          <cell r="X38" t="str">
            <v>N</v>
          </cell>
          <cell r="Y38" t="str">
            <v>N</v>
          </cell>
          <cell r="Z38" t="str">
            <v>N</v>
          </cell>
          <cell r="AA38" t="str">
            <v>N</v>
          </cell>
          <cell r="AB38" t="str">
            <v>N</v>
          </cell>
          <cell r="AC38" t="str">
            <v>O</v>
          </cell>
          <cell r="AD38" t="str">
            <v>N</v>
          </cell>
          <cell r="AE38" t="str">
            <v>E</v>
          </cell>
          <cell r="AF38" t="str">
            <v>E</v>
          </cell>
          <cell r="AG38" t="str">
            <v>E</v>
          </cell>
          <cell r="AH38" t="str">
            <v>E</v>
          </cell>
          <cell r="AI38" t="str">
            <v>E</v>
          </cell>
          <cell r="AJ38" t="str">
            <v>O</v>
          </cell>
        </row>
        <row r="39">
          <cell r="B39" t="str">
            <v>M038</v>
          </cell>
          <cell r="C39" t="str">
            <v>AKANSHA</v>
          </cell>
          <cell r="D39" t="str">
            <v>HK</v>
          </cell>
          <cell r="E39" t="str">
            <v>H.K</v>
          </cell>
          <cell r="F39" t="str">
            <v>SAT</v>
          </cell>
          <cell r="G39" t="str">
            <v>M</v>
          </cell>
          <cell r="H39" t="str">
            <v>M</v>
          </cell>
          <cell r="I39" t="str">
            <v>O</v>
          </cell>
          <cell r="J39" t="str">
            <v>E</v>
          </cell>
          <cell r="K39" t="str">
            <v>E</v>
          </cell>
          <cell r="L39" t="str">
            <v>E</v>
          </cell>
          <cell r="M39" t="str">
            <v>E</v>
          </cell>
          <cell r="N39" t="str">
            <v>E</v>
          </cell>
          <cell r="O39" t="str">
            <v>M</v>
          </cell>
          <cell r="P39" t="str">
            <v>O</v>
          </cell>
          <cell r="Q39" t="str">
            <v>M</v>
          </cell>
          <cell r="R39" t="str">
            <v>M</v>
          </cell>
          <cell r="S39" t="str">
            <v>M</v>
          </cell>
          <cell r="T39" t="str">
            <v>M</v>
          </cell>
          <cell r="U39" t="str">
            <v>M</v>
          </cell>
          <cell r="V39" t="str">
            <v>M</v>
          </cell>
          <cell r="W39" t="str">
            <v>O</v>
          </cell>
          <cell r="X39" t="str">
            <v>E</v>
          </cell>
          <cell r="Y39" t="str">
            <v>E</v>
          </cell>
          <cell r="Z39" t="str">
            <v>E</v>
          </cell>
          <cell r="AA39" t="str">
            <v>E</v>
          </cell>
          <cell r="AB39" t="str">
            <v>E</v>
          </cell>
          <cell r="AC39" t="str">
            <v>E</v>
          </cell>
          <cell r="AD39" t="str">
            <v>O</v>
          </cell>
          <cell r="AE39" t="str">
            <v>N</v>
          </cell>
          <cell r="AF39" t="str">
            <v>N</v>
          </cell>
          <cell r="AG39" t="str">
            <v>N</v>
          </cell>
          <cell r="AH39" t="str">
            <v>N</v>
          </cell>
          <cell r="AI39" t="str">
            <v>E</v>
          </cell>
          <cell r="AJ39" t="str">
            <v>N</v>
          </cell>
        </row>
        <row r="40">
          <cell r="B40" t="str">
            <v>M039</v>
          </cell>
          <cell r="C40" t="str">
            <v>MAMTA DEVI</v>
          </cell>
          <cell r="D40" t="str">
            <v>HK</v>
          </cell>
          <cell r="E40" t="str">
            <v>H.K</v>
          </cell>
          <cell r="F40" t="str">
            <v>SUN</v>
          </cell>
          <cell r="G40" t="str">
            <v>M</v>
          </cell>
          <cell r="H40" t="str">
            <v>M</v>
          </cell>
          <cell r="I40" t="str">
            <v>M</v>
          </cell>
          <cell r="J40" t="str">
            <v>N</v>
          </cell>
          <cell r="K40" t="str">
            <v>O</v>
          </cell>
          <cell r="L40" t="str">
            <v>N</v>
          </cell>
          <cell r="M40" t="str">
            <v>E</v>
          </cell>
          <cell r="N40" t="str">
            <v>N</v>
          </cell>
          <cell r="O40" t="str">
            <v>N</v>
          </cell>
          <cell r="P40" t="str">
            <v>N</v>
          </cell>
          <cell r="Q40" t="str">
            <v>O</v>
          </cell>
          <cell r="R40" t="str">
            <v>M</v>
          </cell>
          <cell r="S40" t="str">
            <v>M</v>
          </cell>
          <cell r="T40" t="str">
            <v>M</v>
          </cell>
          <cell r="U40" t="str">
            <v>M</v>
          </cell>
          <cell r="V40" t="str">
            <v>M</v>
          </cell>
          <cell r="W40" t="str">
            <v>M</v>
          </cell>
          <cell r="X40" t="str">
            <v>O</v>
          </cell>
          <cell r="Y40" t="str">
            <v>E</v>
          </cell>
          <cell r="Z40" t="str">
            <v>E</v>
          </cell>
          <cell r="AA40" t="str">
            <v>E</v>
          </cell>
          <cell r="AB40" t="str">
            <v>E</v>
          </cell>
          <cell r="AC40" t="str">
            <v>E</v>
          </cell>
          <cell r="AD40" t="str">
            <v>E</v>
          </cell>
          <cell r="AE40" t="str">
            <v>O</v>
          </cell>
          <cell r="AF40" t="str">
            <v>M</v>
          </cell>
          <cell r="AG40" t="str">
            <v>M</v>
          </cell>
          <cell r="AH40" t="str">
            <v>M</v>
          </cell>
          <cell r="AI40" t="str">
            <v>M</v>
          </cell>
          <cell r="AJ40" t="str">
            <v>M</v>
          </cell>
        </row>
        <row r="41">
          <cell r="B41" t="str">
            <v>M040</v>
          </cell>
          <cell r="C41" t="str">
            <v>ANKITA SINGH</v>
          </cell>
          <cell r="D41" t="str">
            <v>HK</v>
          </cell>
          <cell r="E41" t="str">
            <v>H.K</v>
          </cell>
          <cell r="F41" t="str">
            <v>MON</v>
          </cell>
          <cell r="G41" t="str">
            <v>M</v>
          </cell>
          <cell r="H41" t="str">
            <v>M</v>
          </cell>
          <cell r="I41" t="str">
            <v>M</v>
          </cell>
          <cell r="J41" t="str">
            <v>M</v>
          </cell>
          <cell r="K41" t="str">
            <v>O</v>
          </cell>
          <cell r="L41" t="str">
            <v>E</v>
          </cell>
          <cell r="M41" t="str">
            <v>M</v>
          </cell>
          <cell r="N41" t="str">
            <v>M</v>
          </cell>
          <cell r="O41" t="str">
            <v>E</v>
          </cell>
          <cell r="P41" t="str">
            <v>E</v>
          </cell>
          <cell r="Q41" t="str">
            <v>A</v>
          </cell>
          <cell r="R41" t="str">
            <v>O</v>
          </cell>
          <cell r="S41" t="str">
            <v>N</v>
          </cell>
          <cell r="T41" t="str">
            <v>N</v>
          </cell>
          <cell r="U41" t="str">
            <v>N</v>
          </cell>
          <cell r="V41" t="str">
            <v>N</v>
          </cell>
          <cell r="W41" t="str">
            <v>N</v>
          </cell>
          <cell r="X41" t="str">
            <v>N</v>
          </cell>
          <cell r="Y41" t="str">
            <v>O</v>
          </cell>
          <cell r="Z41" t="str">
            <v>M</v>
          </cell>
          <cell r="AA41" t="str">
            <v>M</v>
          </cell>
          <cell r="AB41" t="str">
            <v>M</v>
          </cell>
          <cell r="AC41" t="str">
            <v>M</v>
          </cell>
          <cell r="AD41" t="str">
            <v>M</v>
          </cell>
          <cell r="AE41" t="str">
            <v>M</v>
          </cell>
          <cell r="AF41" t="str">
            <v>O</v>
          </cell>
          <cell r="AG41" t="str">
            <v>N</v>
          </cell>
          <cell r="AH41" t="str">
            <v>A</v>
          </cell>
          <cell r="AI41" t="str">
            <v>E</v>
          </cell>
          <cell r="AJ41" t="str">
            <v>E</v>
          </cell>
        </row>
        <row r="42">
          <cell r="B42" t="str">
            <v>M041</v>
          </cell>
          <cell r="C42" t="str">
            <v>DEEPAK KUMAR PATHAK</v>
          </cell>
          <cell r="D42" t="str">
            <v>HK</v>
          </cell>
          <cell r="E42" t="str">
            <v>H.K</v>
          </cell>
          <cell r="F42" t="str">
            <v>TUE</v>
          </cell>
          <cell r="G42" t="str">
            <v>M</v>
          </cell>
          <cell r="H42" t="str">
            <v>M</v>
          </cell>
          <cell r="I42" t="str">
            <v>M</v>
          </cell>
          <cell r="J42" t="str">
            <v>M</v>
          </cell>
          <cell r="K42" t="str">
            <v>M</v>
          </cell>
          <cell r="L42" t="str">
            <v>O</v>
          </cell>
          <cell r="M42" t="str">
            <v>E</v>
          </cell>
          <cell r="N42" t="str">
            <v>E</v>
          </cell>
          <cell r="O42" t="str">
            <v>M</v>
          </cell>
          <cell r="P42" t="str">
            <v>M</v>
          </cell>
          <cell r="Q42" t="str">
            <v>M</v>
          </cell>
          <cell r="R42" t="str">
            <v>M</v>
          </cell>
          <cell r="S42" t="str">
            <v>O</v>
          </cell>
          <cell r="T42" t="str">
            <v>M</v>
          </cell>
          <cell r="U42" t="str">
            <v>M</v>
          </cell>
          <cell r="V42" t="str">
            <v>M</v>
          </cell>
          <cell r="W42" t="str">
            <v>M</v>
          </cell>
          <cell r="X42" t="str">
            <v>M</v>
          </cell>
          <cell r="Y42" t="str">
            <v>M</v>
          </cell>
          <cell r="Z42" t="str">
            <v>O</v>
          </cell>
          <cell r="AA42" t="str">
            <v>N</v>
          </cell>
          <cell r="AB42" t="str">
            <v>N</v>
          </cell>
          <cell r="AC42" t="str">
            <v>N</v>
          </cell>
          <cell r="AD42" t="str">
            <v>N</v>
          </cell>
          <cell r="AE42" t="str">
            <v>N</v>
          </cell>
          <cell r="AF42" t="str">
            <v>N</v>
          </cell>
          <cell r="AG42" t="str">
            <v>O</v>
          </cell>
          <cell r="AH42" t="str">
            <v>A</v>
          </cell>
          <cell r="AI42" t="str">
            <v>E+N</v>
          </cell>
          <cell r="AJ42" t="str">
            <v>E</v>
          </cell>
        </row>
        <row r="43">
          <cell r="B43" t="str">
            <v>M042</v>
          </cell>
          <cell r="C43" t="str">
            <v>KUNDAN KUMAR</v>
          </cell>
          <cell r="D43" t="str">
            <v>HK</v>
          </cell>
          <cell r="E43" t="str">
            <v>H.K</v>
          </cell>
          <cell r="F43" t="str">
            <v>TE</v>
          </cell>
          <cell r="G43" t="str">
            <v>N</v>
          </cell>
          <cell r="H43" t="str">
            <v>N</v>
          </cell>
          <cell r="I43" t="str">
            <v>N</v>
          </cell>
          <cell r="J43" t="str">
            <v>N</v>
          </cell>
          <cell r="K43" t="str">
            <v>N</v>
          </cell>
          <cell r="L43" t="str">
            <v>O</v>
          </cell>
          <cell r="M43" t="str">
            <v>A</v>
          </cell>
          <cell r="N43" t="str">
            <v>M</v>
          </cell>
          <cell r="O43" t="str">
            <v>M</v>
          </cell>
          <cell r="P43" t="str">
            <v>M</v>
          </cell>
          <cell r="Q43" t="str">
            <v>M</v>
          </cell>
          <cell r="R43" t="str">
            <v>M</v>
          </cell>
          <cell r="S43" t="str">
            <v>M</v>
          </cell>
          <cell r="T43" t="str">
            <v>O</v>
          </cell>
          <cell r="U43" t="str">
            <v>M</v>
          </cell>
          <cell r="V43" t="str">
            <v>E</v>
          </cell>
          <cell r="W43" t="str">
            <v>E</v>
          </cell>
          <cell r="X43" t="str">
            <v>E</v>
          </cell>
          <cell r="Y43" t="str">
            <v>E</v>
          </cell>
          <cell r="Z43" t="str">
            <v>E</v>
          </cell>
          <cell r="AA43" t="str">
            <v>O</v>
          </cell>
          <cell r="AB43" t="str">
            <v>M</v>
          </cell>
          <cell r="AC43" t="str">
            <v>A</v>
          </cell>
          <cell r="AD43" t="str">
            <v>M</v>
          </cell>
          <cell r="AE43" t="str">
            <v>M</v>
          </cell>
          <cell r="AF43" t="str">
            <v>A</v>
          </cell>
          <cell r="AG43" t="str">
            <v>M</v>
          </cell>
          <cell r="AH43" t="str">
            <v>O</v>
          </cell>
          <cell r="AI43" t="str">
            <v>M</v>
          </cell>
          <cell r="AJ43" t="str">
            <v>M</v>
          </cell>
        </row>
        <row r="44">
          <cell r="B44" t="str">
            <v>M043</v>
          </cell>
          <cell r="C44" t="str">
            <v>VIKAS KUMAR</v>
          </cell>
          <cell r="D44" t="str">
            <v>HK</v>
          </cell>
          <cell r="E44" t="str">
            <v>H.K</v>
          </cell>
          <cell r="F44" t="str">
            <v>THU</v>
          </cell>
          <cell r="G44" t="str">
            <v>O</v>
          </cell>
          <cell r="H44" t="str">
            <v>M</v>
          </cell>
          <cell r="I44" t="str">
            <v>M</v>
          </cell>
          <cell r="J44" t="str">
            <v>M</v>
          </cell>
          <cell r="K44" t="str">
            <v>M</v>
          </cell>
          <cell r="L44" t="str">
            <v>M</v>
          </cell>
          <cell r="M44" t="str">
            <v>M</v>
          </cell>
          <cell r="N44" t="str">
            <v>O</v>
          </cell>
          <cell r="O44" t="str">
            <v>N</v>
          </cell>
          <cell r="P44" t="str">
            <v>N</v>
          </cell>
          <cell r="Q44" t="str">
            <v>N</v>
          </cell>
          <cell r="R44" t="str">
            <v>N</v>
          </cell>
          <cell r="S44" t="str">
            <v>N</v>
          </cell>
          <cell r="T44" t="str">
            <v>N</v>
          </cell>
          <cell r="U44" t="str">
            <v>O</v>
          </cell>
          <cell r="V44" t="str">
            <v>M</v>
          </cell>
          <cell r="W44" t="str">
            <v>M</v>
          </cell>
          <cell r="X44" t="str">
            <v>M</v>
          </cell>
          <cell r="Y44" t="str">
            <v>M</v>
          </cell>
          <cell r="Z44" t="str">
            <v>M</v>
          </cell>
          <cell r="AA44" t="str">
            <v>M</v>
          </cell>
          <cell r="AB44" t="str">
            <v>O</v>
          </cell>
          <cell r="AC44" t="str">
            <v>M</v>
          </cell>
          <cell r="AD44" t="str">
            <v>M</v>
          </cell>
          <cell r="AE44" t="str">
            <v>M</v>
          </cell>
          <cell r="AF44" t="str">
            <v>A</v>
          </cell>
          <cell r="AG44" t="str">
            <v>A</v>
          </cell>
          <cell r="AH44" t="str">
            <v>A</v>
          </cell>
          <cell r="AI44" t="str">
            <v>A</v>
          </cell>
          <cell r="AJ44" t="str">
            <v>A</v>
          </cell>
        </row>
        <row r="45">
          <cell r="B45" t="str">
            <v>M045</v>
          </cell>
          <cell r="C45" t="str">
            <v>MANISH KUMAR</v>
          </cell>
          <cell r="D45" t="str">
            <v>HK</v>
          </cell>
          <cell r="E45" t="str">
            <v>H.K</v>
          </cell>
          <cell r="F45" t="str">
            <v>SAT</v>
          </cell>
          <cell r="G45" t="str">
            <v>M</v>
          </cell>
          <cell r="H45" t="str">
            <v>M</v>
          </cell>
          <cell r="I45" t="str">
            <v>O</v>
          </cell>
          <cell r="J45" t="str">
            <v>E</v>
          </cell>
          <cell r="K45" t="str">
            <v>E</v>
          </cell>
          <cell r="L45" t="str">
            <v>E</v>
          </cell>
          <cell r="M45" t="str">
            <v>E</v>
          </cell>
          <cell r="N45" t="str">
            <v>E</v>
          </cell>
          <cell r="O45" t="str">
            <v>N</v>
          </cell>
          <cell r="P45" t="str">
            <v>O</v>
          </cell>
          <cell r="Q45" t="str">
            <v>M</v>
          </cell>
          <cell r="R45" t="str">
            <v>M</v>
          </cell>
          <cell r="S45" t="str">
            <v>M</v>
          </cell>
          <cell r="T45" t="str">
            <v>M</v>
          </cell>
          <cell r="U45" t="str">
            <v>M</v>
          </cell>
          <cell r="V45" t="str">
            <v>M</v>
          </cell>
          <cell r="W45" t="str">
            <v>O</v>
          </cell>
          <cell r="X45" t="str">
            <v>E</v>
          </cell>
          <cell r="Y45" t="str">
            <v>E</v>
          </cell>
          <cell r="Z45" t="str">
            <v>E</v>
          </cell>
          <cell r="AA45" t="str">
            <v>E</v>
          </cell>
          <cell r="AB45" t="str">
            <v>E</v>
          </cell>
          <cell r="AC45" t="str">
            <v>E</v>
          </cell>
          <cell r="AD45" t="str">
            <v>O</v>
          </cell>
          <cell r="AE45" t="str">
            <v>N</v>
          </cell>
          <cell r="AF45" t="str">
            <v>N</v>
          </cell>
          <cell r="AG45" t="str">
            <v>N</v>
          </cell>
          <cell r="AH45" t="str">
            <v>N</v>
          </cell>
          <cell r="AI45" t="str">
            <v>N</v>
          </cell>
          <cell r="AJ45" t="str">
            <v>N</v>
          </cell>
        </row>
        <row r="46">
          <cell r="B46" t="str">
            <v>M046</v>
          </cell>
          <cell r="C46" t="str">
            <v>NABIR KHAN</v>
          </cell>
          <cell r="D46" t="str">
            <v>HK</v>
          </cell>
          <cell r="E46" t="str">
            <v>H.K</v>
          </cell>
          <cell r="F46" t="str">
            <v>SUN</v>
          </cell>
          <cell r="G46" t="str">
            <v>N</v>
          </cell>
          <cell r="H46" t="str">
            <v>N</v>
          </cell>
          <cell r="I46" t="str">
            <v>N</v>
          </cell>
          <cell r="J46" t="str">
            <v>O</v>
          </cell>
          <cell r="K46" t="str">
            <v>N</v>
          </cell>
          <cell r="L46" t="str">
            <v>N</v>
          </cell>
          <cell r="M46" t="str">
            <v>N</v>
          </cell>
          <cell r="N46" t="str">
            <v>E</v>
          </cell>
          <cell r="O46" t="str">
            <v>M</v>
          </cell>
          <cell r="P46" t="str">
            <v>M</v>
          </cell>
          <cell r="Q46" t="str">
            <v>O</v>
          </cell>
          <cell r="R46" t="str">
            <v>M</v>
          </cell>
          <cell r="S46" t="str">
            <v>M</v>
          </cell>
          <cell r="T46" t="str">
            <v>M</v>
          </cell>
          <cell r="U46" t="str">
            <v>M</v>
          </cell>
          <cell r="V46" t="str">
            <v>M</v>
          </cell>
          <cell r="W46" t="str">
            <v>M</v>
          </cell>
          <cell r="X46" t="str">
            <v>O</v>
          </cell>
          <cell r="Y46" t="str">
            <v>M</v>
          </cell>
          <cell r="Z46" t="str">
            <v>M</v>
          </cell>
          <cell r="AA46" t="str">
            <v>M</v>
          </cell>
          <cell r="AB46" t="str">
            <v>M</v>
          </cell>
          <cell r="AC46" t="str">
            <v>M</v>
          </cell>
          <cell r="AD46" t="str">
            <v>A</v>
          </cell>
          <cell r="AE46" t="str">
            <v>O</v>
          </cell>
          <cell r="AF46" t="str">
            <v>E</v>
          </cell>
          <cell r="AG46" t="str">
            <v>E</v>
          </cell>
          <cell r="AH46" t="str">
            <v>E</v>
          </cell>
          <cell r="AI46" t="str">
            <v>E</v>
          </cell>
          <cell r="AJ46" t="str">
            <v>E</v>
          </cell>
        </row>
        <row r="47">
          <cell r="B47" t="str">
            <v>M047</v>
          </cell>
          <cell r="C47" t="str">
            <v>INDER JEET</v>
          </cell>
          <cell r="D47" t="str">
            <v>HK</v>
          </cell>
          <cell r="E47" t="str">
            <v>H.K</v>
          </cell>
          <cell r="F47" t="str">
            <v>MON</v>
          </cell>
          <cell r="G47" t="str">
            <v>M</v>
          </cell>
          <cell r="H47" t="str">
            <v>M</v>
          </cell>
          <cell r="I47" t="str">
            <v>M</v>
          </cell>
          <cell r="J47" t="str">
            <v>M</v>
          </cell>
          <cell r="K47" t="str">
            <v>O</v>
          </cell>
          <cell r="L47" t="str">
            <v>N</v>
          </cell>
          <cell r="M47" t="str">
            <v>N</v>
          </cell>
          <cell r="N47" t="str">
            <v>N</v>
          </cell>
          <cell r="O47" t="str">
            <v>N</v>
          </cell>
          <cell r="P47" t="str">
            <v>N</v>
          </cell>
          <cell r="Q47" t="str">
            <v>N</v>
          </cell>
          <cell r="R47" t="str">
            <v>O</v>
          </cell>
          <cell r="S47" t="str">
            <v>M</v>
          </cell>
          <cell r="T47" t="str">
            <v>M</v>
          </cell>
          <cell r="U47" t="str">
            <v>M</v>
          </cell>
          <cell r="V47" t="str">
            <v>M</v>
          </cell>
          <cell r="W47" t="str">
            <v>M</v>
          </cell>
          <cell r="X47" t="str">
            <v>M</v>
          </cell>
          <cell r="Y47" t="str">
            <v>O</v>
          </cell>
          <cell r="Z47" t="str">
            <v>E</v>
          </cell>
          <cell r="AA47" t="str">
            <v>E</v>
          </cell>
          <cell r="AB47" t="str">
            <v>E</v>
          </cell>
          <cell r="AC47" t="str">
            <v>E</v>
          </cell>
          <cell r="AD47" t="str">
            <v>E</v>
          </cell>
          <cell r="AE47" t="str">
            <v>E</v>
          </cell>
          <cell r="AF47" t="str">
            <v>O</v>
          </cell>
          <cell r="AG47" t="str">
            <v>A</v>
          </cell>
          <cell r="AH47" t="str">
            <v>M</v>
          </cell>
          <cell r="AI47" t="str">
            <v>M</v>
          </cell>
          <cell r="AJ47" t="str">
            <v>M</v>
          </cell>
        </row>
        <row r="48">
          <cell r="B48" t="str">
            <v>M048</v>
          </cell>
          <cell r="C48" t="str">
            <v xml:space="preserve">DINESH KUMAR </v>
          </cell>
          <cell r="D48" t="str">
            <v>HK</v>
          </cell>
          <cell r="E48" t="str">
            <v>H.K</v>
          </cell>
          <cell r="F48" t="str">
            <v>TUE</v>
          </cell>
          <cell r="G48" t="str">
            <v>E</v>
          </cell>
          <cell r="H48" t="str">
            <v>E</v>
          </cell>
          <cell r="I48" t="str">
            <v>E</v>
          </cell>
          <cell r="J48" t="str">
            <v>E</v>
          </cell>
          <cell r="K48" t="str">
            <v>E</v>
          </cell>
          <cell r="L48" t="str">
            <v>O</v>
          </cell>
          <cell r="M48" t="str">
            <v>M</v>
          </cell>
          <cell r="N48" t="str">
            <v>M</v>
          </cell>
          <cell r="O48" t="str">
            <v>M</v>
          </cell>
          <cell r="P48" t="str">
            <v>M</v>
          </cell>
          <cell r="Q48" t="str">
            <v>M</v>
          </cell>
          <cell r="R48" t="str">
            <v>M</v>
          </cell>
          <cell r="S48" t="str">
            <v>O</v>
          </cell>
          <cell r="T48" t="str">
            <v>N</v>
          </cell>
          <cell r="U48" t="str">
            <v>N</v>
          </cell>
          <cell r="V48" t="str">
            <v>N</v>
          </cell>
          <cell r="W48" t="str">
            <v>E</v>
          </cell>
          <cell r="X48" t="str">
            <v>E</v>
          </cell>
          <cell r="Y48" t="str">
            <v>E</v>
          </cell>
          <cell r="Z48" t="str">
            <v>O</v>
          </cell>
          <cell r="AA48" t="str">
            <v>M</v>
          </cell>
          <cell r="AB48" t="str">
            <v>M</v>
          </cell>
          <cell r="AC48" t="str">
            <v>M</v>
          </cell>
          <cell r="AD48" t="str">
            <v>M</v>
          </cell>
          <cell r="AE48" t="str">
            <v>M</v>
          </cell>
          <cell r="AF48" t="str">
            <v>M</v>
          </cell>
          <cell r="AG48" t="str">
            <v>O</v>
          </cell>
          <cell r="AH48" t="str">
            <v>M</v>
          </cell>
          <cell r="AI48" t="str">
            <v>M</v>
          </cell>
          <cell r="AJ48" t="str">
            <v>M</v>
          </cell>
        </row>
        <row r="49">
          <cell r="B49" t="str">
            <v>M050</v>
          </cell>
          <cell r="C49" t="str">
            <v>KRISHNA</v>
          </cell>
          <cell r="D49" t="str">
            <v>HK</v>
          </cell>
          <cell r="E49" t="str">
            <v>H.K</v>
          </cell>
          <cell r="F49" t="str">
            <v>THU</v>
          </cell>
          <cell r="G49" t="str">
            <v>O</v>
          </cell>
          <cell r="H49" t="str">
            <v>N</v>
          </cell>
          <cell r="I49" t="str">
            <v>N</v>
          </cell>
          <cell r="J49" t="str">
            <v>N</v>
          </cell>
          <cell r="K49" t="str">
            <v>N</v>
          </cell>
          <cell r="L49" t="str">
            <v>N</v>
          </cell>
          <cell r="M49" t="str">
            <v>E</v>
          </cell>
          <cell r="N49" t="str">
            <v>O</v>
          </cell>
          <cell r="O49" t="str">
            <v>M</v>
          </cell>
          <cell r="P49" t="str">
            <v>M</v>
          </cell>
          <cell r="Q49" t="str">
            <v>M</v>
          </cell>
          <cell r="R49" t="str">
            <v>M</v>
          </cell>
          <cell r="S49" t="str">
            <v>M</v>
          </cell>
          <cell r="T49" t="str">
            <v>M</v>
          </cell>
          <cell r="U49" t="str">
            <v>O</v>
          </cell>
          <cell r="V49" t="str">
            <v>E</v>
          </cell>
          <cell r="W49" t="str">
            <v>E</v>
          </cell>
          <cell r="X49" t="str">
            <v>E</v>
          </cell>
          <cell r="Y49" t="str">
            <v>E</v>
          </cell>
          <cell r="Z49" t="str">
            <v>M</v>
          </cell>
          <cell r="AA49" t="str">
            <v>E</v>
          </cell>
          <cell r="AB49" t="str">
            <v>O</v>
          </cell>
          <cell r="AC49" t="str">
            <v>M</v>
          </cell>
          <cell r="AD49" t="str">
            <v>M</v>
          </cell>
          <cell r="AE49" t="str">
            <v>M</v>
          </cell>
          <cell r="AF49" t="str">
            <v>M</v>
          </cell>
          <cell r="AG49" t="str">
            <v>M</v>
          </cell>
          <cell r="AH49" t="str">
            <v>O</v>
          </cell>
          <cell r="AI49" t="str">
            <v>A</v>
          </cell>
          <cell r="AJ49" t="str">
            <v>M</v>
          </cell>
        </row>
        <row r="50">
          <cell r="B50" t="str">
            <v>M051</v>
          </cell>
          <cell r="C50" t="str">
            <v>SANJAY BAITHA</v>
          </cell>
          <cell r="D50" t="str">
            <v>HK</v>
          </cell>
          <cell r="E50" t="str">
            <v>H.K</v>
          </cell>
          <cell r="F50" t="str">
            <v>FRI</v>
          </cell>
          <cell r="G50" t="str">
            <v>M</v>
          </cell>
          <cell r="H50" t="str">
            <v>O</v>
          </cell>
          <cell r="I50" t="str">
            <v>E</v>
          </cell>
          <cell r="J50" t="str">
            <v>E</v>
          </cell>
          <cell r="K50" t="str">
            <v>E</v>
          </cell>
          <cell r="L50" t="str">
            <v>M</v>
          </cell>
          <cell r="M50" t="str">
            <v>M</v>
          </cell>
          <cell r="N50" t="str">
            <v>E</v>
          </cell>
          <cell r="O50" t="str">
            <v>O</v>
          </cell>
          <cell r="P50" t="str">
            <v>N</v>
          </cell>
          <cell r="Q50" t="str">
            <v>N</v>
          </cell>
          <cell r="R50" t="str">
            <v>N</v>
          </cell>
          <cell r="S50" t="str">
            <v>N</v>
          </cell>
          <cell r="T50" t="str">
            <v>N</v>
          </cell>
          <cell r="U50" t="str">
            <v>N</v>
          </cell>
          <cell r="V50" t="str">
            <v>O</v>
          </cell>
          <cell r="W50" t="str">
            <v>M</v>
          </cell>
          <cell r="X50" t="str">
            <v>M</v>
          </cell>
          <cell r="Y50" t="str">
            <v>M</v>
          </cell>
          <cell r="Z50" t="str">
            <v>M</v>
          </cell>
          <cell r="AA50" t="str">
            <v>M</v>
          </cell>
          <cell r="AB50" t="str">
            <v>M</v>
          </cell>
          <cell r="AC50" t="str">
            <v>O</v>
          </cell>
          <cell r="AD50" t="str">
            <v>E</v>
          </cell>
          <cell r="AE50" t="str">
            <v>E</v>
          </cell>
          <cell r="AF50" t="str">
            <v>E</v>
          </cell>
          <cell r="AG50" t="str">
            <v>E</v>
          </cell>
          <cell r="AH50" t="str">
            <v>E</v>
          </cell>
          <cell r="AI50" t="str">
            <v>E</v>
          </cell>
          <cell r="AJ50" t="str">
            <v>O</v>
          </cell>
        </row>
        <row r="51">
          <cell r="B51" t="str">
            <v>M052</v>
          </cell>
          <cell r="C51" t="str">
            <v>YUVRAJ SHARMA</v>
          </cell>
          <cell r="D51" t="str">
            <v>HK</v>
          </cell>
          <cell r="E51" t="str">
            <v>H.K</v>
          </cell>
          <cell r="F51" t="str">
            <v>SAT</v>
          </cell>
          <cell r="G51" t="str">
            <v>M</v>
          </cell>
          <cell r="H51" t="str">
            <v>M</v>
          </cell>
          <cell r="I51" t="str">
            <v>O</v>
          </cell>
          <cell r="J51" t="str">
            <v>M</v>
          </cell>
          <cell r="K51" t="str">
            <v>M</v>
          </cell>
          <cell r="L51" t="str">
            <v>M</v>
          </cell>
          <cell r="M51" t="str">
            <v>M</v>
          </cell>
          <cell r="N51" t="str">
            <v>M</v>
          </cell>
          <cell r="O51" t="str">
            <v>M</v>
          </cell>
          <cell r="P51" t="str">
            <v>O</v>
          </cell>
          <cell r="Q51" t="str">
            <v>M</v>
          </cell>
          <cell r="R51" t="str">
            <v>M</v>
          </cell>
          <cell r="S51" t="str">
            <v>M</v>
          </cell>
          <cell r="T51" t="str">
            <v>M</v>
          </cell>
          <cell r="U51" t="str">
            <v>M</v>
          </cell>
          <cell r="V51" t="str">
            <v>M</v>
          </cell>
          <cell r="W51" t="str">
            <v>N</v>
          </cell>
          <cell r="X51" t="str">
            <v>O</v>
          </cell>
          <cell r="Y51" t="str">
            <v>N</v>
          </cell>
          <cell r="Z51" t="str">
            <v>N</v>
          </cell>
          <cell r="AA51" t="str">
            <v>N</v>
          </cell>
          <cell r="AB51" t="str">
            <v>N</v>
          </cell>
          <cell r="AC51" t="str">
            <v>N</v>
          </cell>
          <cell r="AD51" t="str">
            <v>O</v>
          </cell>
          <cell r="AE51" t="str">
            <v>E</v>
          </cell>
          <cell r="AF51" t="str">
            <v>E</v>
          </cell>
          <cell r="AG51" t="str">
            <v>E</v>
          </cell>
          <cell r="AH51" t="str">
            <v>E</v>
          </cell>
          <cell r="AI51" t="str">
            <v>E</v>
          </cell>
          <cell r="AJ51" t="str">
            <v>E</v>
          </cell>
        </row>
        <row r="52">
          <cell r="B52" t="str">
            <v>M053</v>
          </cell>
          <cell r="C52" t="str">
            <v>KAMAL SINGH</v>
          </cell>
          <cell r="D52" t="str">
            <v>HK</v>
          </cell>
          <cell r="E52" t="str">
            <v>H.K</v>
          </cell>
          <cell r="F52" t="str">
            <v>FRI</v>
          </cell>
          <cell r="G52" t="str">
            <v>E</v>
          </cell>
          <cell r="H52" t="str">
            <v>O</v>
          </cell>
          <cell r="I52" t="str">
            <v>M</v>
          </cell>
          <cell r="J52" t="str">
            <v>A</v>
          </cell>
          <cell r="K52" t="str">
            <v>A</v>
          </cell>
          <cell r="L52" t="str">
            <v>A</v>
          </cell>
          <cell r="M52" t="str">
            <v>A</v>
          </cell>
          <cell r="N52" t="str">
            <v>A</v>
          </cell>
          <cell r="O52" t="str">
            <v>A</v>
          </cell>
          <cell r="P52" t="str">
            <v>A</v>
          </cell>
          <cell r="Q52" t="str">
            <v>A</v>
          </cell>
          <cell r="R52" t="str">
            <v>M</v>
          </cell>
          <cell r="S52" t="str">
            <v>M</v>
          </cell>
          <cell r="T52" t="str">
            <v>M</v>
          </cell>
          <cell r="U52" t="str">
            <v>M</v>
          </cell>
          <cell r="V52" t="str">
            <v>M</v>
          </cell>
          <cell r="W52" t="str">
            <v>M</v>
          </cell>
          <cell r="X52" t="str">
            <v>O</v>
          </cell>
          <cell r="Y52" t="str">
            <v>M</v>
          </cell>
          <cell r="Z52" t="str">
            <v>M</v>
          </cell>
          <cell r="AA52" t="str">
            <v>M</v>
          </cell>
          <cell r="AB52" t="str">
            <v>M</v>
          </cell>
          <cell r="AC52" t="str">
            <v>M</v>
          </cell>
          <cell r="AD52" t="str">
            <v>M</v>
          </cell>
          <cell r="AE52" t="str">
            <v>O</v>
          </cell>
          <cell r="AF52" t="str">
            <v>M</v>
          </cell>
          <cell r="AG52" t="str">
            <v>M</v>
          </cell>
          <cell r="AH52" t="str">
            <v>M</v>
          </cell>
          <cell r="AI52" t="str">
            <v>M</v>
          </cell>
          <cell r="AJ52" t="str">
            <v>M</v>
          </cell>
        </row>
        <row r="53">
          <cell r="B53" t="str">
            <v>M054</v>
          </cell>
          <cell r="C53" t="str">
            <v>CHANDAN MISHRA</v>
          </cell>
          <cell r="D53" t="str">
            <v>HK</v>
          </cell>
          <cell r="E53" t="str">
            <v>H.K</v>
          </cell>
          <cell r="F53" t="str">
            <v>MON</v>
          </cell>
          <cell r="G53" t="str">
            <v>E</v>
          </cell>
          <cell r="H53" t="str">
            <v>M</v>
          </cell>
          <cell r="I53" t="str">
            <v>M</v>
          </cell>
          <cell r="J53" t="str">
            <v>M</v>
          </cell>
          <cell r="K53" t="str">
            <v>O</v>
          </cell>
          <cell r="L53" t="str">
            <v>E</v>
          </cell>
          <cell r="M53" t="str">
            <v>M</v>
          </cell>
          <cell r="N53" t="str">
            <v>M</v>
          </cell>
          <cell r="O53" t="str">
            <v>M</v>
          </cell>
          <cell r="P53" t="str">
            <v>M</v>
          </cell>
          <cell r="Q53" t="str">
            <v>M</v>
          </cell>
          <cell r="R53" t="str">
            <v>O</v>
          </cell>
          <cell r="S53" t="str">
            <v>M</v>
          </cell>
          <cell r="T53" t="str">
            <v>M</v>
          </cell>
          <cell r="U53" t="str">
            <v>M</v>
          </cell>
          <cell r="V53" t="str">
            <v>M</v>
          </cell>
          <cell r="W53" t="str">
            <v>A</v>
          </cell>
          <cell r="X53" t="str">
            <v>A</v>
          </cell>
          <cell r="Y53" t="str">
            <v>O</v>
          </cell>
          <cell r="Z53" t="str">
            <v>M</v>
          </cell>
          <cell r="AA53" t="str">
            <v>M</v>
          </cell>
          <cell r="AB53" t="str">
            <v>M</v>
          </cell>
          <cell r="AC53" t="str">
            <v>M</v>
          </cell>
          <cell r="AD53" t="str">
            <v>M</v>
          </cell>
          <cell r="AE53" t="str">
            <v>M</v>
          </cell>
          <cell r="AF53" t="str">
            <v>O</v>
          </cell>
          <cell r="AG53" t="str">
            <v>N</v>
          </cell>
          <cell r="AH53" t="str">
            <v>N</v>
          </cell>
          <cell r="AI53" t="str">
            <v>N</v>
          </cell>
          <cell r="AJ53" t="str">
            <v>N</v>
          </cell>
        </row>
        <row r="54">
          <cell r="B54" t="str">
            <v>M055</v>
          </cell>
          <cell r="C54" t="str">
            <v>DEEPAK</v>
          </cell>
          <cell r="D54" t="str">
            <v>HK</v>
          </cell>
          <cell r="E54" t="str">
            <v>H.K</v>
          </cell>
          <cell r="F54" t="str">
            <v>TUE</v>
          </cell>
          <cell r="G54" t="str">
            <v>M</v>
          </cell>
          <cell r="H54" t="str">
            <v>M</v>
          </cell>
          <cell r="I54" t="str">
            <v>M</v>
          </cell>
          <cell r="J54" t="str">
            <v>M</v>
          </cell>
          <cell r="K54" t="str">
            <v>M</v>
          </cell>
          <cell r="L54" t="str">
            <v>O</v>
          </cell>
          <cell r="M54" t="str">
            <v>N</v>
          </cell>
          <cell r="N54" t="str">
            <v>N</v>
          </cell>
          <cell r="O54" t="str">
            <v>N</v>
          </cell>
          <cell r="P54" t="str">
            <v>N</v>
          </cell>
          <cell r="Q54" t="str">
            <v>A</v>
          </cell>
          <cell r="R54" t="str">
            <v>N</v>
          </cell>
          <cell r="S54" t="str">
            <v>O</v>
          </cell>
          <cell r="T54" t="str">
            <v>M</v>
          </cell>
          <cell r="U54" t="str">
            <v>A</v>
          </cell>
          <cell r="V54" t="str">
            <v>A</v>
          </cell>
          <cell r="W54" t="str">
            <v>A</v>
          </cell>
          <cell r="X54" t="str">
            <v>A</v>
          </cell>
          <cell r="Y54" t="str">
            <v>M</v>
          </cell>
          <cell r="Z54" t="str">
            <v>O</v>
          </cell>
          <cell r="AA54" t="str">
            <v>E</v>
          </cell>
          <cell r="AB54" t="str">
            <v>E</v>
          </cell>
          <cell r="AC54" t="str">
            <v>E</v>
          </cell>
          <cell r="AD54" t="str">
            <v>E</v>
          </cell>
          <cell r="AE54" t="str">
            <v>E</v>
          </cell>
          <cell r="AF54" t="str">
            <v>E</v>
          </cell>
          <cell r="AG54" t="str">
            <v>O</v>
          </cell>
          <cell r="AH54" t="str">
            <v>M</v>
          </cell>
          <cell r="AI54" t="str">
            <v>M</v>
          </cell>
          <cell r="AJ54" t="str">
            <v>M</v>
          </cell>
        </row>
        <row r="55">
          <cell r="B55" t="str">
            <v>M056</v>
          </cell>
          <cell r="C55" t="str">
            <v>CHANDAN</v>
          </cell>
          <cell r="D55" t="str">
            <v>HK</v>
          </cell>
          <cell r="E55" t="str">
            <v>H.K</v>
          </cell>
          <cell r="F55" t="str">
            <v>WED</v>
          </cell>
          <cell r="G55" t="str">
            <v>M</v>
          </cell>
          <cell r="H55" t="str">
            <v>E</v>
          </cell>
          <cell r="I55" t="str">
            <v>E</v>
          </cell>
          <cell r="J55" t="str">
            <v>E</v>
          </cell>
          <cell r="K55" t="str">
            <v>E</v>
          </cell>
          <cell r="L55" t="str">
            <v>E</v>
          </cell>
          <cell r="M55" t="str">
            <v>O</v>
          </cell>
          <cell r="N55" t="str">
            <v>A</v>
          </cell>
          <cell r="O55" t="str">
            <v>M</v>
          </cell>
          <cell r="P55" t="str">
            <v>M</v>
          </cell>
          <cell r="Q55" t="str">
            <v>M</v>
          </cell>
          <cell r="R55" t="str">
            <v>M</v>
          </cell>
          <cell r="S55" t="str">
            <v>M</v>
          </cell>
          <cell r="T55" t="str">
            <v>O</v>
          </cell>
          <cell r="U55" t="str">
            <v>N</v>
          </cell>
          <cell r="V55" t="str">
            <v>N</v>
          </cell>
          <cell r="W55" t="str">
            <v>N</v>
          </cell>
          <cell r="X55" t="str">
            <v>N</v>
          </cell>
          <cell r="Y55" t="str">
            <v>N</v>
          </cell>
          <cell r="Z55" t="str">
            <v>N</v>
          </cell>
          <cell r="AA55" t="str">
            <v>O</v>
          </cell>
          <cell r="AB55" t="str">
            <v>M</v>
          </cell>
          <cell r="AC55" t="str">
            <v>M</v>
          </cell>
          <cell r="AD55" t="str">
            <v>M</v>
          </cell>
          <cell r="AE55" t="str">
            <v>M</v>
          </cell>
          <cell r="AF55" t="str">
            <v>M</v>
          </cell>
          <cell r="AG55" t="str">
            <v>M</v>
          </cell>
          <cell r="AH55" t="str">
            <v>O</v>
          </cell>
          <cell r="AI55" t="str">
            <v>M</v>
          </cell>
          <cell r="AJ55" t="str">
            <v>M</v>
          </cell>
        </row>
        <row r="56">
          <cell r="B56" t="str">
            <v>M058</v>
          </cell>
          <cell r="C56" t="str">
            <v>LAL JI</v>
          </cell>
          <cell r="D56" t="str">
            <v>HK</v>
          </cell>
          <cell r="E56" t="str">
            <v>H.K</v>
          </cell>
          <cell r="F56" t="str">
            <v>THU</v>
          </cell>
          <cell r="G56" t="str">
            <v>O</v>
          </cell>
          <cell r="H56" t="str">
            <v>M</v>
          </cell>
          <cell r="I56" t="str">
            <v>M</v>
          </cell>
          <cell r="J56" t="str">
            <v>M</v>
          </cell>
          <cell r="K56" t="str">
            <v>M</v>
          </cell>
          <cell r="L56" t="str">
            <v>M</v>
          </cell>
          <cell r="M56" t="str">
            <v>M</v>
          </cell>
          <cell r="N56" t="str">
            <v>O</v>
          </cell>
          <cell r="O56" t="str">
            <v>E</v>
          </cell>
          <cell r="P56" t="str">
            <v>E</v>
          </cell>
          <cell r="Q56" t="str">
            <v>E</v>
          </cell>
          <cell r="R56" t="str">
            <v>E</v>
          </cell>
          <cell r="S56" t="str">
            <v>M</v>
          </cell>
          <cell r="T56" t="str">
            <v>M</v>
          </cell>
          <cell r="U56" t="str">
            <v>O</v>
          </cell>
          <cell r="V56" t="str">
            <v>M</v>
          </cell>
          <cell r="W56" t="str">
            <v>M</v>
          </cell>
          <cell r="X56" t="str">
            <v>M</v>
          </cell>
          <cell r="Y56" t="str">
            <v>M</v>
          </cell>
          <cell r="Z56" t="str">
            <v>M</v>
          </cell>
          <cell r="AA56" t="str">
            <v>M</v>
          </cell>
          <cell r="AB56" t="str">
            <v>O</v>
          </cell>
          <cell r="AC56" t="str">
            <v>M</v>
          </cell>
          <cell r="AD56" t="str">
            <v>M</v>
          </cell>
          <cell r="AE56" t="str">
            <v>M</v>
          </cell>
          <cell r="AF56" t="str">
            <v>M</v>
          </cell>
          <cell r="AG56" t="str">
            <v>M</v>
          </cell>
          <cell r="AH56" t="str">
            <v>M</v>
          </cell>
          <cell r="AI56" t="str">
            <v>N</v>
          </cell>
          <cell r="AJ56" t="str">
            <v>O</v>
          </cell>
        </row>
        <row r="57">
          <cell r="B57" t="str">
            <v>M059</v>
          </cell>
          <cell r="C57" t="str">
            <v>BINU</v>
          </cell>
          <cell r="D57" t="str">
            <v>HK</v>
          </cell>
          <cell r="E57" t="str">
            <v>H.K</v>
          </cell>
          <cell r="F57" t="str">
            <v>FRI</v>
          </cell>
          <cell r="G57" t="str">
            <v>M</v>
          </cell>
          <cell r="H57" t="str">
            <v>O</v>
          </cell>
          <cell r="I57" t="str">
            <v>N</v>
          </cell>
          <cell r="J57" t="str">
            <v>N</v>
          </cell>
          <cell r="K57" t="str">
            <v>N</v>
          </cell>
          <cell r="L57" t="str">
            <v>N</v>
          </cell>
          <cell r="M57" t="str">
            <v>N</v>
          </cell>
          <cell r="N57" t="str">
            <v>N</v>
          </cell>
          <cell r="O57" t="str">
            <v>O</v>
          </cell>
          <cell r="P57" t="str">
            <v>M</v>
          </cell>
          <cell r="Q57" t="str">
            <v>M</v>
          </cell>
          <cell r="R57" t="str">
            <v>M</v>
          </cell>
          <cell r="S57" t="str">
            <v>M</v>
          </cell>
          <cell r="T57" t="str">
            <v>M</v>
          </cell>
          <cell r="U57" t="str">
            <v>M</v>
          </cell>
          <cell r="V57" t="str">
            <v>O</v>
          </cell>
          <cell r="W57" t="str">
            <v>M</v>
          </cell>
          <cell r="X57" t="str">
            <v>M</v>
          </cell>
          <cell r="Y57" t="str">
            <v>M</v>
          </cell>
          <cell r="Z57" t="str">
            <v>M</v>
          </cell>
          <cell r="AA57" t="str">
            <v>M</v>
          </cell>
          <cell r="AB57" t="str">
            <v>M</v>
          </cell>
          <cell r="AC57" t="str">
            <v>O</v>
          </cell>
          <cell r="AD57" t="str">
            <v>E</v>
          </cell>
          <cell r="AE57" t="str">
            <v>A</v>
          </cell>
          <cell r="AF57" t="str">
            <v>N</v>
          </cell>
          <cell r="AG57" t="str">
            <v>E</v>
          </cell>
          <cell r="AH57" t="str">
            <v>E</v>
          </cell>
          <cell r="AI57" t="str">
            <v>E</v>
          </cell>
          <cell r="AJ57" t="str">
            <v>O</v>
          </cell>
        </row>
        <row r="58">
          <cell r="B58" t="str">
            <v>M060</v>
          </cell>
          <cell r="C58" t="str">
            <v>GULAB</v>
          </cell>
          <cell r="D58" t="str">
            <v>HK</v>
          </cell>
          <cell r="E58" t="str">
            <v>H.K</v>
          </cell>
          <cell r="F58" t="str">
            <v>SAT</v>
          </cell>
          <cell r="G58" t="str">
            <v>A</v>
          </cell>
          <cell r="H58" t="str">
            <v>A</v>
          </cell>
          <cell r="I58" t="str">
            <v>O</v>
          </cell>
          <cell r="J58" t="str">
            <v>E</v>
          </cell>
          <cell r="K58" t="str">
            <v>E</v>
          </cell>
          <cell r="L58" t="str">
            <v>E</v>
          </cell>
          <cell r="M58" t="str">
            <v>M</v>
          </cell>
          <cell r="N58" t="str">
            <v>E</v>
          </cell>
          <cell r="O58" t="str">
            <v>E</v>
          </cell>
          <cell r="P58" t="str">
            <v>O</v>
          </cell>
          <cell r="Q58" t="str">
            <v>N</v>
          </cell>
          <cell r="R58" t="str">
            <v>N</v>
          </cell>
          <cell r="S58" t="str">
            <v>N</v>
          </cell>
          <cell r="T58" t="str">
            <v>N</v>
          </cell>
          <cell r="U58" t="str">
            <v>A</v>
          </cell>
          <cell r="V58" t="str">
            <v>N</v>
          </cell>
          <cell r="W58" t="str">
            <v>N</v>
          </cell>
          <cell r="X58" t="str">
            <v>O</v>
          </cell>
          <cell r="Y58" t="str">
            <v>M</v>
          </cell>
          <cell r="Z58" t="str">
            <v>M</v>
          </cell>
          <cell r="AA58" t="str">
            <v>M</v>
          </cell>
          <cell r="AB58" t="str">
            <v>M</v>
          </cell>
          <cell r="AC58" t="str">
            <v>M</v>
          </cell>
          <cell r="AD58" t="str">
            <v>O</v>
          </cell>
          <cell r="AE58" t="str">
            <v>M</v>
          </cell>
          <cell r="AF58" t="str">
            <v>M</v>
          </cell>
          <cell r="AG58" t="str">
            <v>M</v>
          </cell>
          <cell r="AH58" t="str">
            <v>M</v>
          </cell>
          <cell r="AI58" t="str">
            <v>M</v>
          </cell>
          <cell r="AJ58" t="str">
            <v>M</v>
          </cell>
        </row>
        <row r="59">
          <cell r="B59" t="str">
            <v>M061</v>
          </cell>
          <cell r="C59" t="str">
            <v>KISHORI LAL</v>
          </cell>
          <cell r="D59" t="str">
            <v>HK</v>
          </cell>
          <cell r="E59" t="str">
            <v>H.K</v>
          </cell>
          <cell r="F59" t="str">
            <v>SUN</v>
          </cell>
          <cell r="G59" t="str">
            <v>E</v>
          </cell>
          <cell r="H59" t="str">
            <v>E</v>
          </cell>
          <cell r="I59" t="str">
            <v>E</v>
          </cell>
          <cell r="J59" t="str">
            <v>O</v>
          </cell>
          <cell r="K59" t="str">
            <v>M</v>
          </cell>
          <cell r="L59" t="str">
            <v>M</v>
          </cell>
          <cell r="M59" t="str">
            <v>M</v>
          </cell>
          <cell r="N59" t="str">
            <v>M</v>
          </cell>
          <cell r="O59" t="str">
            <v>M</v>
          </cell>
          <cell r="P59" t="str">
            <v>M</v>
          </cell>
          <cell r="Q59" t="str">
            <v>O</v>
          </cell>
          <cell r="R59" t="str">
            <v>E</v>
          </cell>
          <cell r="S59" t="str">
            <v>E</v>
          </cell>
          <cell r="T59" t="str">
            <v>E</v>
          </cell>
          <cell r="U59" t="str">
            <v>E</v>
          </cell>
          <cell r="V59" t="str">
            <v>E</v>
          </cell>
          <cell r="W59" t="str">
            <v>M</v>
          </cell>
          <cell r="X59" t="str">
            <v>O</v>
          </cell>
          <cell r="Y59" t="str">
            <v>N</v>
          </cell>
          <cell r="Z59" t="str">
            <v>N</v>
          </cell>
          <cell r="AA59" t="str">
            <v>N</v>
          </cell>
          <cell r="AB59" t="str">
            <v>N</v>
          </cell>
          <cell r="AC59" t="str">
            <v>N</v>
          </cell>
          <cell r="AD59" t="str">
            <v>N</v>
          </cell>
          <cell r="AE59" t="str">
            <v>O</v>
          </cell>
          <cell r="AF59" t="str">
            <v>E</v>
          </cell>
          <cell r="AG59" t="str">
            <v>M</v>
          </cell>
          <cell r="AH59" t="str">
            <v>E</v>
          </cell>
          <cell r="AI59" t="str">
            <v>N</v>
          </cell>
          <cell r="AJ59" t="str">
            <v>N</v>
          </cell>
        </row>
        <row r="60">
          <cell r="B60" t="str">
            <v>M062</v>
          </cell>
          <cell r="C60" t="str">
            <v xml:space="preserve">HINA </v>
          </cell>
          <cell r="D60" t="str">
            <v>HK</v>
          </cell>
          <cell r="E60" t="str">
            <v>H.K</v>
          </cell>
          <cell r="F60" t="str">
            <v>MON</v>
          </cell>
          <cell r="G60" t="str">
            <v>M</v>
          </cell>
          <cell r="H60" t="str">
            <v>E</v>
          </cell>
          <cell r="I60" t="str">
            <v>E</v>
          </cell>
          <cell r="J60" t="str">
            <v>E</v>
          </cell>
          <cell r="K60" t="str">
            <v>O</v>
          </cell>
          <cell r="L60" t="str">
            <v>M</v>
          </cell>
          <cell r="M60" t="str">
            <v>E</v>
          </cell>
          <cell r="N60" t="str">
            <v>A</v>
          </cell>
          <cell r="O60" t="str">
            <v>M</v>
          </cell>
          <cell r="P60" t="str">
            <v>M</v>
          </cell>
          <cell r="Q60" t="str">
            <v>M</v>
          </cell>
          <cell r="R60" t="str">
            <v>O</v>
          </cell>
          <cell r="S60" t="str">
            <v>N</v>
          </cell>
          <cell r="T60" t="str">
            <v>N</v>
          </cell>
          <cell r="U60" t="str">
            <v>N</v>
          </cell>
          <cell r="V60" t="str">
            <v>N</v>
          </cell>
          <cell r="W60" t="str">
            <v>N</v>
          </cell>
          <cell r="X60" t="str">
            <v>N</v>
          </cell>
          <cell r="Y60" t="str">
            <v>O</v>
          </cell>
          <cell r="Z60" t="str">
            <v>E</v>
          </cell>
          <cell r="AA60" t="str">
            <v>E</v>
          </cell>
          <cell r="AB60" t="str">
            <v>E</v>
          </cell>
          <cell r="AC60" t="str">
            <v>E</v>
          </cell>
          <cell r="AD60" t="str">
            <v>A</v>
          </cell>
          <cell r="AE60" t="str">
            <v>A</v>
          </cell>
          <cell r="AF60" t="str">
            <v>A</v>
          </cell>
          <cell r="AG60" t="str">
            <v>M</v>
          </cell>
          <cell r="AH60" t="str">
            <v>M</v>
          </cell>
          <cell r="AI60" t="str">
            <v>M</v>
          </cell>
          <cell r="AJ60" t="str">
            <v>M</v>
          </cell>
        </row>
        <row r="61">
          <cell r="B61" t="str">
            <v>M065</v>
          </cell>
          <cell r="C61" t="str">
            <v xml:space="preserve">SANJAY </v>
          </cell>
          <cell r="D61" t="str">
            <v>HK</v>
          </cell>
          <cell r="E61" t="str">
            <v>H.K</v>
          </cell>
          <cell r="F61" t="str">
            <v>TUE</v>
          </cell>
          <cell r="G61" t="str">
            <v>N</v>
          </cell>
          <cell r="H61" t="str">
            <v>N</v>
          </cell>
          <cell r="I61" t="str">
            <v>N</v>
          </cell>
          <cell r="J61" t="str">
            <v>N</v>
          </cell>
          <cell r="K61" t="str">
            <v>N</v>
          </cell>
          <cell r="L61" t="str">
            <v>O</v>
          </cell>
          <cell r="M61" t="str">
            <v>M</v>
          </cell>
          <cell r="N61" t="str">
            <v>M</v>
          </cell>
          <cell r="O61" t="str">
            <v>M</v>
          </cell>
          <cell r="P61" t="str">
            <v>M</v>
          </cell>
          <cell r="Q61" t="str">
            <v>M</v>
          </cell>
          <cell r="R61" t="str">
            <v>M</v>
          </cell>
          <cell r="S61" t="str">
            <v>O</v>
          </cell>
          <cell r="T61" t="str">
            <v>E</v>
          </cell>
          <cell r="U61" t="str">
            <v>E</v>
          </cell>
          <cell r="V61" t="str">
            <v>M</v>
          </cell>
          <cell r="W61" t="str">
            <v>M</v>
          </cell>
          <cell r="X61" t="str">
            <v>M</v>
          </cell>
          <cell r="Y61" t="str">
            <v>M</v>
          </cell>
          <cell r="Z61" t="str">
            <v>O</v>
          </cell>
          <cell r="AA61" t="str">
            <v>M</v>
          </cell>
          <cell r="AB61" t="str">
            <v>M</v>
          </cell>
          <cell r="AC61" t="str">
            <v>M</v>
          </cell>
          <cell r="AD61" t="str">
            <v>M</v>
          </cell>
          <cell r="AE61" t="str">
            <v>M</v>
          </cell>
          <cell r="AF61" t="str">
            <v>M</v>
          </cell>
          <cell r="AG61" t="str">
            <v>O</v>
          </cell>
          <cell r="AH61" t="str">
            <v>E</v>
          </cell>
          <cell r="AI61" t="str">
            <v>E</v>
          </cell>
          <cell r="AJ61" t="str">
            <v>E</v>
          </cell>
        </row>
        <row r="62">
          <cell r="B62" t="str">
            <v>M068</v>
          </cell>
          <cell r="C62" t="str">
            <v xml:space="preserve">NIMA DEVI </v>
          </cell>
          <cell r="D62" t="str">
            <v>HK</v>
          </cell>
          <cell r="E62" t="str">
            <v>H.K</v>
          </cell>
          <cell r="F62" t="str">
            <v>SUN</v>
          </cell>
          <cell r="G62" t="str">
            <v>E</v>
          </cell>
          <cell r="H62" t="str">
            <v>E</v>
          </cell>
          <cell r="I62" t="str">
            <v>E</v>
          </cell>
          <cell r="J62" t="str">
            <v>O</v>
          </cell>
          <cell r="K62" t="str">
            <v>E</v>
          </cell>
          <cell r="L62" t="str">
            <v>E</v>
          </cell>
          <cell r="M62" t="str">
            <v>E</v>
          </cell>
          <cell r="N62" t="str">
            <v>E</v>
          </cell>
          <cell r="O62" t="str">
            <v>E</v>
          </cell>
          <cell r="P62" t="str">
            <v>M</v>
          </cell>
          <cell r="Q62" t="str">
            <v>O</v>
          </cell>
          <cell r="R62" t="str">
            <v>M</v>
          </cell>
          <cell r="S62" t="str">
            <v>M</v>
          </cell>
          <cell r="T62" t="str">
            <v>M</v>
          </cell>
          <cell r="U62" t="str">
            <v>M</v>
          </cell>
          <cell r="V62" t="str">
            <v>M</v>
          </cell>
          <cell r="W62" t="str">
            <v>M</v>
          </cell>
          <cell r="X62" t="str">
            <v>O</v>
          </cell>
          <cell r="Y62" t="str">
            <v>M</v>
          </cell>
          <cell r="Z62" t="str">
            <v>M</v>
          </cell>
          <cell r="AA62" t="str">
            <v>M</v>
          </cell>
          <cell r="AB62" t="str">
            <v>M</v>
          </cell>
          <cell r="AC62" t="str">
            <v>M</v>
          </cell>
          <cell r="AD62" t="str">
            <v>M</v>
          </cell>
          <cell r="AE62" t="str">
            <v>O</v>
          </cell>
          <cell r="AF62" t="str">
            <v>A</v>
          </cell>
          <cell r="AG62" t="str">
            <v>N</v>
          </cell>
          <cell r="AH62" t="str">
            <v>N</v>
          </cell>
          <cell r="AI62" t="str">
            <v>E</v>
          </cell>
          <cell r="AJ62" t="str">
            <v>E</v>
          </cell>
        </row>
        <row r="63">
          <cell r="B63" t="str">
            <v>M069</v>
          </cell>
          <cell r="C63" t="str">
            <v>SUNIL KUMAR</v>
          </cell>
          <cell r="D63" t="str">
            <v>HK</v>
          </cell>
          <cell r="E63" t="str">
            <v>H.K</v>
          </cell>
          <cell r="F63" t="str">
            <v>SAT</v>
          </cell>
          <cell r="G63" t="str">
            <v>M</v>
          </cell>
          <cell r="H63" t="str">
            <v>E</v>
          </cell>
          <cell r="I63" t="str">
            <v>O</v>
          </cell>
          <cell r="J63" t="str">
            <v>M</v>
          </cell>
          <cell r="K63" t="str">
            <v>M</v>
          </cell>
          <cell r="L63" t="str">
            <v>M</v>
          </cell>
          <cell r="M63" t="str">
            <v>M</v>
          </cell>
          <cell r="N63" t="str">
            <v>M</v>
          </cell>
          <cell r="O63" t="str">
            <v>M</v>
          </cell>
          <cell r="P63" t="str">
            <v>O</v>
          </cell>
          <cell r="Q63" t="str">
            <v>N</v>
          </cell>
          <cell r="R63" t="str">
            <v>N</v>
          </cell>
          <cell r="S63" t="str">
            <v>N</v>
          </cell>
          <cell r="T63" t="str">
            <v>N</v>
          </cell>
          <cell r="U63" t="str">
            <v>N</v>
          </cell>
          <cell r="V63" t="str">
            <v>N</v>
          </cell>
          <cell r="W63" t="str">
            <v>O</v>
          </cell>
          <cell r="X63" t="str">
            <v>E</v>
          </cell>
          <cell r="Y63" t="str">
            <v>M</v>
          </cell>
          <cell r="Z63" t="str">
            <v>M</v>
          </cell>
          <cell r="AA63" t="str">
            <v>M</v>
          </cell>
          <cell r="AB63" t="str">
            <v>M</v>
          </cell>
          <cell r="AC63" t="str">
            <v>M</v>
          </cell>
          <cell r="AD63" t="str">
            <v>O</v>
          </cell>
          <cell r="AE63" t="str">
            <v>M</v>
          </cell>
          <cell r="AF63" t="str">
            <v>M</v>
          </cell>
          <cell r="AG63" t="str">
            <v>A</v>
          </cell>
          <cell r="AH63" t="str">
            <v>M</v>
          </cell>
          <cell r="AI63" t="str">
            <v>M</v>
          </cell>
          <cell r="AJ63" t="str">
            <v>M</v>
          </cell>
        </row>
        <row r="64">
          <cell r="B64" t="str">
            <v>M070</v>
          </cell>
          <cell r="C64" t="str">
            <v xml:space="preserve">SADDAM  HUSSAIN </v>
          </cell>
          <cell r="D64" t="str">
            <v>HK</v>
          </cell>
          <cell r="E64" t="str">
            <v>H.K</v>
          </cell>
          <cell r="F64" t="str">
            <v>MON</v>
          </cell>
          <cell r="G64" t="str">
            <v>A</v>
          </cell>
          <cell r="H64" t="str">
            <v>A</v>
          </cell>
          <cell r="I64" t="str">
            <v>E</v>
          </cell>
          <cell r="J64" t="str">
            <v>E</v>
          </cell>
          <cell r="K64" t="str">
            <v>O</v>
          </cell>
          <cell r="L64" t="str">
            <v>E</v>
          </cell>
          <cell r="M64" t="str">
            <v>E</v>
          </cell>
          <cell r="N64" t="str">
            <v>E</v>
          </cell>
          <cell r="O64" t="str">
            <v>A</v>
          </cell>
          <cell r="P64" t="str">
            <v>M</v>
          </cell>
          <cell r="Q64" t="str">
            <v>M</v>
          </cell>
          <cell r="R64" t="str">
            <v>O</v>
          </cell>
          <cell r="S64" t="str">
            <v>M</v>
          </cell>
          <cell r="T64" t="str">
            <v>M</v>
          </cell>
          <cell r="U64" t="str">
            <v>M</v>
          </cell>
          <cell r="V64" t="str">
            <v>O</v>
          </cell>
          <cell r="W64" t="str">
            <v>M</v>
          </cell>
          <cell r="X64" t="str">
            <v>M</v>
          </cell>
          <cell r="Y64" t="str">
            <v>M</v>
          </cell>
          <cell r="Z64" t="str">
            <v>M</v>
          </cell>
          <cell r="AA64" t="str">
            <v>M</v>
          </cell>
          <cell r="AB64" t="str">
            <v>O</v>
          </cell>
          <cell r="AC64" t="str">
            <v>A</v>
          </cell>
          <cell r="AD64" t="str">
            <v>A</v>
          </cell>
          <cell r="AE64" t="str">
            <v>A</v>
          </cell>
          <cell r="AF64" t="str">
            <v>A</v>
          </cell>
          <cell r="AG64" t="str">
            <v>A</v>
          </cell>
          <cell r="AH64" t="str">
            <v>A</v>
          </cell>
          <cell r="AI64" t="str">
            <v>A</v>
          </cell>
          <cell r="AJ64" t="str">
            <v>A</v>
          </cell>
        </row>
        <row r="65">
          <cell r="B65" t="str">
            <v>M072</v>
          </cell>
          <cell r="C65" t="str">
            <v>RUCHI SINGH</v>
          </cell>
          <cell r="D65" t="str">
            <v>HK</v>
          </cell>
          <cell r="E65" t="str">
            <v>H.K</v>
          </cell>
          <cell r="F65" t="str">
            <v>MON</v>
          </cell>
          <cell r="G65" t="str">
            <v>N</v>
          </cell>
          <cell r="H65" t="str">
            <v>N</v>
          </cell>
          <cell r="I65" t="str">
            <v>N</v>
          </cell>
          <cell r="J65" t="str">
            <v>N</v>
          </cell>
          <cell r="K65" t="str">
            <v>O</v>
          </cell>
          <cell r="L65" t="str">
            <v>N</v>
          </cell>
          <cell r="M65" t="str">
            <v>N</v>
          </cell>
          <cell r="N65" t="str">
            <v>E</v>
          </cell>
          <cell r="O65" t="str">
            <v>M</v>
          </cell>
          <cell r="P65" t="str">
            <v>M</v>
          </cell>
          <cell r="Q65" t="str">
            <v>M</v>
          </cell>
          <cell r="R65" t="str">
            <v>O</v>
          </cell>
          <cell r="S65" t="str">
            <v>E</v>
          </cell>
          <cell r="T65" t="str">
            <v>A</v>
          </cell>
          <cell r="U65" t="str">
            <v>E</v>
          </cell>
          <cell r="V65" t="str">
            <v>M</v>
          </cell>
          <cell r="W65" t="str">
            <v>M</v>
          </cell>
          <cell r="X65" t="str">
            <v>M</v>
          </cell>
          <cell r="Y65" t="str">
            <v>O</v>
          </cell>
          <cell r="Z65" t="str">
            <v>E</v>
          </cell>
          <cell r="AA65" t="str">
            <v>E</v>
          </cell>
          <cell r="AB65" t="str">
            <v>E</v>
          </cell>
          <cell r="AC65" t="str">
            <v>E</v>
          </cell>
          <cell r="AD65" t="str">
            <v>E</v>
          </cell>
          <cell r="AE65" t="str">
            <v>E</v>
          </cell>
          <cell r="AF65" t="str">
            <v>O</v>
          </cell>
          <cell r="AG65" t="str">
            <v>A</v>
          </cell>
          <cell r="AH65" t="str">
            <v>E</v>
          </cell>
          <cell r="AI65" t="str">
            <v>E</v>
          </cell>
          <cell r="AJ65" t="str">
            <v>E</v>
          </cell>
        </row>
        <row r="66">
          <cell r="B66" t="str">
            <v>M073</v>
          </cell>
          <cell r="C66" t="str">
            <v>HIMANSHU</v>
          </cell>
          <cell r="D66" t="str">
            <v>HK</v>
          </cell>
          <cell r="E66" t="str">
            <v>H.K</v>
          </cell>
          <cell r="F66" t="str">
            <v>TUE</v>
          </cell>
          <cell r="G66" t="str">
            <v>M</v>
          </cell>
          <cell r="H66" t="str">
            <v>E</v>
          </cell>
          <cell r="I66" t="str">
            <v>E</v>
          </cell>
          <cell r="J66" t="str">
            <v>E</v>
          </cell>
          <cell r="K66" t="str">
            <v>E</v>
          </cell>
          <cell r="L66" t="str">
            <v>O</v>
          </cell>
          <cell r="M66" t="str">
            <v>N</v>
          </cell>
          <cell r="N66" t="str">
            <v>N</v>
          </cell>
          <cell r="O66" t="str">
            <v>N</v>
          </cell>
          <cell r="P66" t="str">
            <v>N</v>
          </cell>
          <cell r="Q66" t="str">
            <v>N</v>
          </cell>
          <cell r="R66" t="str">
            <v>A</v>
          </cell>
          <cell r="S66" t="str">
            <v>O</v>
          </cell>
          <cell r="T66" t="str">
            <v>M</v>
          </cell>
          <cell r="U66" t="str">
            <v>M</v>
          </cell>
          <cell r="V66" t="str">
            <v>M</v>
          </cell>
          <cell r="W66" t="str">
            <v>M</v>
          </cell>
          <cell r="X66" t="str">
            <v>M</v>
          </cell>
          <cell r="Y66" t="str">
            <v>M</v>
          </cell>
          <cell r="Z66" t="str">
            <v>O</v>
          </cell>
          <cell r="AA66" t="str">
            <v>M</v>
          </cell>
          <cell r="AB66" t="str">
            <v>M</v>
          </cell>
          <cell r="AC66" t="str">
            <v>M</v>
          </cell>
          <cell r="AD66" t="str">
            <v>M</v>
          </cell>
          <cell r="AE66" t="str">
            <v>M</v>
          </cell>
          <cell r="AF66" t="str">
            <v>M</v>
          </cell>
          <cell r="AG66" t="str">
            <v>O</v>
          </cell>
          <cell r="AH66" t="str">
            <v>M</v>
          </cell>
          <cell r="AI66" t="str">
            <v>M</v>
          </cell>
          <cell r="AJ66" t="str">
            <v>M</v>
          </cell>
        </row>
        <row r="67">
          <cell r="B67" t="str">
            <v>M074</v>
          </cell>
          <cell r="C67" t="str">
            <v>GAURI SHANKAR</v>
          </cell>
          <cell r="D67" t="str">
            <v>HK</v>
          </cell>
          <cell r="E67" t="str">
            <v>H.K</v>
          </cell>
          <cell r="F67" t="str">
            <v>WED</v>
          </cell>
          <cell r="G67" t="str">
            <v>E</v>
          </cell>
          <cell r="H67" t="str">
            <v>E</v>
          </cell>
          <cell r="I67" t="str">
            <v>E</v>
          </cell>
          <cell r="J67" t="str">
            <v>E</v>
          </cell>
          <cell r="K67" t="str">
            <v>E</v>
          </cell>
          <cell r="L67" t="str">
            <v>M</v>
          </cell>
          <cell r="M67" t="str">
            <v>O</v>
          </cell>
          <cell r="N67" t="str">
            <v>M</v>
          </cell>
          <cell r="O67" t="str">
            <v>M</v>
          </cell>
          <cell r="P67" t="str">
            <v>M</v>
          </cell>
          <cell r="Q67" t="str">
            <v>M</v>
          </cell>
          <cell r="R67" t="str">
            <v>M</v>
          </cell>
          <cell r="S67" t="str">
            <v>M</v>
          </cell>
          <cell r="T67" t="str">
            <v>O</v>
          </cell>
          <cell r="U67" t="str">
            <v>A</v>
          </cell>
          <cell r="V67" t="str">
            <v>N</v>
          </cell>
          <cell r="W67" t="str">
            <v>N</v>
          </cell>
          <cell r="X67" t="str">
            <v>N</v>
          </cell>
          <cell r="Y67" t="str">
            <v>N</v>
          </cell>
          <cell r="Z67" t="str">
            <v>N</v>
          </cell>
          <cell r="AA67" t="str">
            <v>O</v>
          </cell>
          <cell r="AB67" t="str">
            <v>N</v>
          </cell>
          <cell r="AC67" t="str">
            <v>A</v>
          </cell>
          <cell r="AD67" t="str">
            <v>M</v>
          </cell>
          <cell r="AE67" t="str">
            <v>M</v>
          </cell>
          <cell r="AF67" t="str">
            <v>M</v>
          </cell>
          <cell r="AG67" t="str">
            <v>M</v>
          </cell>
          <cell r="AH67" t="str">
            <v>O</v>
          </cell>
          <cell r="AI67" t="str">
            <v>M</v>
          </cell>
          <cell r="AJ67" t="str">
            <v>M</v>
          </cell>
        </row>
        <row r="68">
          <cell r="B68" t="str">
            <v>M077</v>
          </cell>
          <cell r="C68" t="str">
            <v>BHOLA NATH</v>
          </cell>
          <cell r="D68" t="str">
            <v>HK</v>
          </cell>
          <cell r="E68" t="str">
            <v>H.K</v>
          </cell>
          <cell r="F68" t="str">
            <v>THU</v>
          </cell>
          <cell r="G68" t="str">
            <v>O</v>
          </cell>
          <cell r="H68" t="str">
            <v>M</v>
          </cell>
          <cell r="I68" t="str">
            <v>M</v>
          </cell>
          <cell r="J68" t="str">
            <v>M</v>
          </cell>
          <cell r="K68" t="str">
            <v>M</v>
          </cell>
          <cell r="L68" t="str">
            <v>M</v>
          </cell>
          <cell r="M68" t="str">
            <v>M</v>
          </cell>
          <cell r="N68" t="str">
            <v>O</v>
          </cell>
          <cell r="O68" t="str">
            <v>E</v>
          </cell>
          <cell r="P68" t="str">
            <v>E</v>
          </cell>
          <cell r="Q68" t="str">
            <v>E</v>
          </cell>
          <cell r="R68" t="str">
            <v>E</v>
          </cell>
          <cell r="S68" t="str">
            <v>E</v>
          </cell>
          <cell r="T68" t="str">
            <v>E</v>
          </cell>
          <cell r="U68" t="str">
            <v>O</v>
          </cell>
          <cell r="V68" t="str">
            <v>M</v>
          </cell>
          <cell r="W68" t="str">
            <v>M</v>
          </cell>
          <cell r="X68" t="str">
            <v>M</v>
          </cell>
          <cell r="Y68" t="str">
            <v>M</v>
          </cell>
          <cell r="Z68" t="str">
            <v>M</v>
          </cell>
          <cell r="AA68" t="str">
            <v>M</v>
          </cell>
          <cell r="AB68" t="str">
            <v>O</v>
          </cell>
          <cell r="AC68" t="str">
            <v>N</v>
          </cell>
          <cell r="AD68" t="str">
            <v>N</v>
          </cell>
          <cell r="AE68" t="str">
            <v>N</v>
          </cell>
          <cell r="AF68" t="str">
            <v>N</v>
          </cell>
          <cell r="AG68" t="str">
            <v>N</v>
          </cell>
          <cell r="AH68" t="str">
            <v>N</v>
          </cell>
          <cell r="AI68" t="str">
            <v>O</v>
          </cell>
          <cell r="AJ68" t="str">
            <v>E</v>
          </cell>
        </row>
        <row r="69">
          <cell r="B69" t="str">
            <v>M078</v>
          </cell>
          <cell r="C69" t="str">
            <v xml:space="preserve">Naveen </v>
          </cell>
          <cell r="D69" t="str">
            <v>HK</v>
          </cell>
          <cell r="E69" t="str">
            <v>H.K</v>
          </cell>
          <cell r="F69" t="str">
            <v>FRI</v>
          </cell>
          <cell r="G69" t="str">
            <v>E</v>
          </cell>
          <cell r="H69" t="str">
            <v>O</v>
          </cell>
          <cell r="I69" t="str">
            <v>N</v>
          </cell>
          <cell r="J69" t="str">
            <v>N</v>
          </cell>
          <cell r="K69" t="str">
            <v>N</v>
          </cell>
          <cell r="L69" t="str">
            <v>N</v>
          </cell>
          <cell r="M69" t="str">
            <v>N</v>
          </cell>
          <cell r="N69" t="str">
            <v>A</v>
          </cell>
          <cell r="O69" t="str">
            <v>O</v>
          </cell>
          <cell r="P69" t="str">
            <v>M</v>
          </cell>
          <cell r="Q69" t="str">
            <v>M</v>
          </cell>
          <cell r="R69" t="str">
            <v>M</v>
          </cell>
          <cell r="S69" t="str">
            <v>M</v>
          </cell>
          <cell r="T69" t="str">
            <v>M</v>
          </cell>
          <cell r="U69" t="str">
            <v>M</v>
          </cell>
          <cell r="V69" t="str">
            <v>O</v>
          </cell>
          <cell r="W69" t="str">
            <v>M</v>
          </cell>
          <cell r="X69" t="str">
            <v>M</v>
          </cell>
          <cell r="Y69" t="str">
            <v>M</v>
          </cell>
          <cell r="Z69" t="str">
            <v>M</v>
          </cell>
          <cell r="AA69" t="str">
            <v>M</v>
          </cell>
          <cell r="AB69" t="str">
            <v>M</v>
          </cell>
          <cell r="AC69" t="str">
            <v>O</v>
          </cell>
          <cell r="AD69" t="str">
            <v>M</v>
          </cell>
          <cell r="AE69" t="str">
            <v>A</v>
          </cell>
          <cell r="AF69" t="str">
            <v>M</v>
          </cell>
          <cell r="AG69" t="str">
            <v>M</v>
          </cell>
          <cell r="AH69" t="str">
            <v>M</v>
          </cell>
          <cell r="AI69" t="str">
            <v>M</v>
          </cell>
          <cell r="AJ69" t="str">
            <v>O</v>
          </cell>
        </row>
        <row r="70">
          <cell r="B70" t="str">
            <v>M079</v>
          </cell>
          <cell r="C70" t="str">
            <v>VIKAS</v>
          </cell>
          <cell r="D70" t="str">
            <v>HK</v>
          </cell>
          <cell r="E70" t="str">
            <v>H.K</v>
          </cell>
          <cell r="F70" t="str">
            <v>SAT</v>
          </cell>
          <cell r="G70" t="str">
            <v>M</v>
          </cell>
          <cell r="H70" t="str">
            <v>M</v>
          </cell>
          <cell r="I70" t="str">
            <v>O</v>
          </cell>
          <cell r="J70" t="str">
            <v>M</v>
          </cell>
          <cell r="K70" t="str">
            <v>M</v>
          </cell>
          <cell r="L70" t="str">
            <v>M</v>
          </cell>
          <cell r="M70" t="str">
            <v>M</v>
          </cell>
          <cell r="N70" t="str">
            <v>M</v>
          </cell>
          <cell r="O70" t="str">
            <v>M</v>
          </cell>
          <cell r="P70" t="str">
            <v>O</v>
          </cell>
          <cell r="Q70" t="str">
            <v>M</v>
          </cell>
          <cell r="R70" t="str">
            <v>N</v>
          </cell>
          <cell r="S70" t="str">
            <v>A</v>
          </cell>
          <cell r="T70" t="str">
            <v>M</v>
          </cell>
          <cell r="U70" t="str">
            <v>M</v>
          </cell>
          <cell r="V70" t="str">
            <v>M</v>
          </cell>
          <cell r="W70" t="str">
            <v>O</v>
          </cell>
          <cell r="X70" t="str">
            <v>M</v>
          </cell>
          <cell r="Y70" t="str">
            <v>M</v>
          </cell>
          <cell r="Z70" t="str">
            <v>M</v>
          </cell>
          <cell r="AA70" t="str">
            <v>M</v>
          </cell>
          <cell r="AB70" t="str">
            <v>M</v>
          </cell>
          <cell r="AC70" t="str">
            <v>M</v>
          </cell>
          <cell r="AD70" t="str">
            <v>O</v>
          </cell>
          <cell r="AE70" t="str">
            <v>M</v>
          </cell>
          <cell r="AF70" t="str">
            <v>M</v>
          </cell>
          <cell r="AG70" t="str">
            <v>M</v>
          </cell>
          <cell r="AH70" t="str">
            <v>M</v>
          </cell>
          <cell r="AI70" t="str">
            <v>M</v>
          </cell>
          <cell r="AJ70" t="str">
            <v>M</v>
          </cell>
        </row>
        <row r="71">
          <cell r="B71" t="str">
            <v>M080</v>
          </cell>
          <cell r="C71" t="str">
            <v>NISHA</v>
          </cell>
          <cell r="D71" t="str">
            <v>HK</v>
          </cell>
          <cell r="E71" t="str">
            <v>H.K</v>
          </cell>
          <cell r="F71" t="str">
            <v>SUN</v>
          </cell>
          <cell r="G71" t="str">
            <v>E</v>
          </cell>
          <cell r="H71" t="str">
            <v>E</v>
          </cell>
          <cell r="I71" t="str">
            <v>E</v>
          </cell>
          <cell r="J71" t="str">
            <v>O</v>
          </cell>
          <cell r="K71" t="str">
            <v>M</v>
          </cell>
          <cell r="L71" t="str">
            <v>M</v>
          </cell>
          <cell r="M71" t="str">
            <v>M</v>
          </cell>
          <cell r="N71" t="str">
            <v>M</v>
          </cell>
          <cell r="O71" t="str">
            <v>M</v>
          </cell>
          <cell r="P71" t="str">
            <v>M</v>
          </cell>
          <cell r="Q71" t="str">
            <v>O</v>
          </cell>
          <cell r="R71" t="str">
            <v>E</v>
          </cell>
          <cell r="S71" t="str">
            <v>E</v>
          </cell>
          <cell r="T71" t="str">
            <v>E</v>
          </cell>
          <cell r="U71" t="str">
            <v>E</v>
          </cell>
          <cell r="V71" t="str">
            <v>E</v>
          </cell>
          <cell r="W71" t="str">
            <v>E</v>
          </cell>
          <cell r="X71" t="str">
            <v>O</v>
          </cell>
          <cell r="Y71" t="str">
            <v>N</v>
          </cell>
          <cell r="Z71" t="str">
            <v>N</v>
          </cell>
          <cell r="AA71" t="str">
            <v>N</v>
          </cell>
          <cell r="AB71" t="str">
            <v>A</v>
          </cell>
          <cell r="AC71" t="str">
            <v>N</v>
          </cell>
          <cell r="AD71" t="str">
            <v>E</v>
          </cell>
          <cell r="AE71" t="str">
            <v>O</v>
          </cell>
          <cell r="AF71" t="str">
            <v>M</v>
          </cell>
          <cell r="AG71" t="str">
            <v>M</v>
          </cell>
          <cell r="AH71" t="str">
            <v>M</v>
          </cell>
          <cell r="AI71" t="str">
            <v>M</v>
          </cell>
          <cell r="AJ71" t="str">
            <v>M</v>
          </cell>
        </row>
        <row r="72">
          <cell r="B72" t="str">
            <v>M081</v>
          </cell>
          <cell r="C72" t="str">
            <v>NEELAM</v>
          </cell>
          <cell r="D72" t="str">
            <v>HK</v>
          </cell>
          <cell r="E72" t="str">
            <v>H.K</v>
          </cell>
          <cell r="F72" t="str">
            <v>MON</v>
          </cell>
          <cell r="G72" t="str">
            <v>E</v>
          </cell>
          <cell r="H72" t="str">
            <v>E</v>
          </cell>
          <cell r="I72" t="str">
            <v>E</v>
          </cell>
          <cell r="J72" t="str">
            <v>E</v>
          </cell>
          <cell r="K72" t="str">
            <v>O</v>
          </cell>
          <cell r="L72" t="str">
            <v>M</v>
          </cell>
          <cell r="M72" t="str">
            <v>M</v>
          </cell>
          <cell r="N72" t="str">
            <v>M</v>
          </cell>
          <cell r="O72" t="str">
            <v>M</v>
          </cell>
          <cell r="P72" t="str">
            <v>M</v>
          </cell>
          <cell r="Q72" t="str">
            <v>M</v>
          </cell>
          <cell r="R72" t="str">
            <v>O</v>
          </cell>
          <cell r="S72" t="str">
            <v>E</v>
          </cell>
          <cell r="T72" t="str">
            <v>E</v>
          </cell>
          <cell r="U72" t="str">
            <v>E</v>
          </cell>
          <cell r="V72" t="str">
            <v>E</v>
          </cell>
          <cell r="W72" t="str">
            <v>E</v>
          </cell>
          <cell r="X72" t="str">
            <v>E</v>
          </cell>
          <cell r="Y72" t="str">
            <v>O</v>
          </cell>
          <cell r="Z72" t="str">
            <v>M</v>
          </cell>
          <cell r="AA72" t="str">
            <v>M</v>
          </cell>
          <cell r="AB72" t="str">
            <v>E</v>
          </cell>
          <cell r="AC72" t="str">
            <v>M</v>
          </cell>
          <cell r="AD72" t="str">
            <v>M</v>
          </cell>
          <cell r="AE72" t="str">
            <v>M</v>
          </cell>
          <cell r="AF72" t="str">
            <v>O</v>
          </cell>
          <cell r="AG72" t="str">
            <v>N</v>
          </cell>
          <cell r="AH72" t="str">
            <v>E</v>
          </cell>
          <cell r="AI72" t="str">
            <v>E</v>
          </cell>
          <cell r="AJ72" t="str">
            <v>E</v>
          </cell>
        </row>
        <row r="73">
          <cell r="B73" t="str">
            <v>M082</v>
          </cell>
          <cell r="C73" t="str">
            <v>PRIYANKA YADAV</v>
          </cell>
          <cell r="D73" t="str">
            <v>HK</v>
          </cell>
          <cell r="E73" t="str">
            <v>H.K</v>
          </cell>
          <cell r="F73" t="str">
            <v>TUE</v>
          </cell>
          <cell r="G73" t="str">
            <v>E</v>
          </cell>
          <cell r="H73" t="str">
            <v>E</v>
          </cell>
          <cell r="I73" t="str">
            <v>E</v>
          </cell>
          <cell r="J73" t="str">
            <v>E</v>
          </cell>
          <cell r="K73" t="str">
            <v>E</v>
          </cell>
          <cell r="L73" t="str">
            <v>O</v>
          </cell>
          <cell r="M73" t="str">
            <v>N</v>
          </cell>
          <cell r="N73" t="str">
            <v>N</v>
          </cell>
          <cell r="O73" t="str">
            <v>N</v>
          </cell>
          <cell r="P73" t="str">
            <v>N</v>
          </cell>
          <cell r="Q73" t="str">
            <v>N</v>
          </cell>
          <cell r="R73" t="str">
            <v>N</v>
          </cell>
          <cell r="S73" t="str">
            <v>O</v>
          </cell>
          <cell r="T73" t="str">
            <v>M</v>
          </cell>
          <cell r="U73" t="str">
            <v>M</v>
          </cell>
          <cell r="V73" t="str">
            <v>M</v>
          </cell>
          <cell r="W73" t="str">
            <v>M</v>
          </cell>
          <cell r="X73" t="str">
            <v>M</v>
          </cell>
          <cell r="Y73" t="str">
            <v>M</v>
          </cell>
          <cell r="Z73" t="str">
            <v>O</v>
          </cell>
          <cell r="AA73" t="str">
            <v>E</v>
          </cell>
          <cell r="AB73" t="str">
            <v>M</v>
          </cell>
          <cell r="AC73" t="str">
            <v>E</v>
          </cell>
          <cell r="AD73" t="str">
            <v>E</v>
          </cell>
          <cell r="AE73" t="str">
            <v>E</v>
          </cell>
          <cell r="AF73" t="str">
            <v>E</v>
          </cell>
          <cell r="AG73" t="str">
            <v>O</v>
          </cell>
          <cell r="AH73" t="str">
            <v>A</v>
          </cell>
          <cell r="AI73" t="str">
            <v>M</v>
          </cell>
          <cell r="AJ73" t="str">
            <v>M</v>
          </cell>
        </row>
        <row r="74">
          <cell r="B74" t="str">
            <v>M083</v>
          </cell>
          <cell r="C74" t="str">
            <v xml:space="preserve">SUNIL </v>
          </cell>
          <cell r="D74" t="str">
            <v>HK</v>
          </cell>
          <cell r="E74" t="str">
            <v>H.K</v>
          </cell>
          <cell r="F74" t="str">
            <v>WED</v>
          </cell>
          <cell r="G74" t="str">
            <v>N</v>
          </cell>
          <cell r="H74" t="str">
            <v>N</v>
          </cell>
          <cell r="I74" t="str">
            <v>N</v>
          </cell>
          <cell r="J74" t="str">
            <v>A</v>
          </cell>
          <cell r="K74" t="str">
            <v>N</v>
          </cell>
          <cell r="L74" t="str">
            <v>N</v>
          </cell>
          <cell r="M74" t="str">
            <v>O</v>
          </cell>
          <cell r="N74" t="str">
            <v>E</v>
          </cell>
          <cell r="O74" t="str">
            <v>E</v>
          </cell>
          <cell r="P74" t="str">
            <v>E</v>
          </cell>
          <cell r="Q74" t="str">
            <v>E</v>
          </cell>
          <cell r="R74" t="str">
            <v>E</v>
          </cell>
          <cell r="S74" t="str">
            <v>E</v>
          </cell>
          <cell r="T74" t="str">
            <v>O</v>
          </cell>
          <cell r="U74" t="str">
            <v>M</v>
          </cell>
          <cell r="V74" t="str">
            <v>M</v>
          </cell>
          <cell r="W74" t="str">
            <v>M</v>
          </cell>
          <cell r="X74" t="str">
            <v>M</v>
          </cell>
          <cell r="Y74" t="str">
            <v>M</v>
          </cell>
          <cell r="Z74" t="str">
            <v>M</v>
          </cell>
          <cell r="AA74" t="str">
            <v>O</v>
          </cell>
          <cell r="AB74" t="str">
            <v>A</v>
          </cell>
          <cell r="AC74" t="str">
            <v>N</v>
          </cell>
          <cell r="AD74" t="str">
            <v>E</v>
          </cell>
          <cell r="AE74" t="str">
            <v>E</v>
          </cell>
          <cell r="AF74" t="str">
            <v>E</v>
          </cell>
          <cell r="AG74" t="str">
            <v>E</v>
          </cell>
          <cell r="AH74" t="str">
            <v>O</v>
          </cell>
          <cell r="AI74" t="str">
            <v>M</v>
          </cell>
          <cell r="AJ74" t="str">
            <v>M</v>
          </cell>
        </row>
        <row r="75">
          <cell r="B75" t="str">
            <v>M084</v>
          </cell>
          <cell r="C75" t="str">
            <v>SANDEEP</v>
          </cell>
          <cell r="D75" t="str">
            <v>HK</v>
          </cell>
          <cell r="E75" t="str">
            <v>H.K</v>
          </cell>
          <cell r="F75" t="str">
            <v>FRI</v>
          </cell>
          <cell r="G75" t="str">
            <v>N</v>
          </cell>
          <cell r="H75" t="str">
            <v>O</v>
          </cell>
          <cell r="I75" t="str">
            <v>M</v>
          </cell>
          <cell r="J75" t="str">
            <v>M</v>
          </cell>
          <cell r="K75" t="str">
            <v>M</v>
          </cell>
          <cell r="L75" t="str">
            <v>M</v>
          </cell>
          <cell r="M75" t="str">
            <v>A</v>
          </cell>
          <cell r="N75" t="str">
            <v>A</v>
          </cell>
          <cell r="O75" t="str">
            <v>A</v>
          </cell>
          <cell r="P75" t="str">
            <v>A</v>
          </cell>
          <cell r="Q75" t="str">
            <v>A</v>
          </cell>
          <cell r="R75" t="str">
            <v>A</v>
          </cell>
          <cell r="S75" t="str">
            <v>A</v>
          </cell>
          <cell r="T75" t="str">
            <v>A</v>
          </cell>
          <cell r="U75" t="str">
            <v>A</v>
          </cell>
          <cell r="V75" t="str">
            <v>A</v>
          </cell>
          <cell r="W75" t="str">
            <v>A</v>
          </cell>
          <cell r="X75" t="str">
            <v>N</v>
          </cell>
          <cell r="Y75" t="str">
            <v>N</v>
          </cell>
          <cell r="Z75" t="str">
            <v>N</v>
          </cell>
          <cell r="AA75" t="str">
            <v>N</v>
          </cell>
          <cell r="AB75" t="str">
            <v>N</v>
          </cell>
          <cell r="AC75" t="str">
            <v>O</v>
          </cell>
          <cell r="AD75" t="str">
            <v>A</v>
          </cell>
          <cell r="AE75" t="str">
            <v>E</v>
          </cell>
          <cell r="AF75" t="str">
            <v>E</v>
          </cell>
          <cell r="AG75" t="str">
            <v>A</v>
          </cell>
          <cell r="AH75" t="str">
            <v>A</v>
          </cell>
          <cell r="AI75" t="str">
            <v>A</v>
          </cell>
          <cell r="AJ75" t="str">
            <v>A</v>
          </cell>
        </row>
        <row r="76">
          <cell r="B76" t="str">
            <v>M085</v>
          </cell>
          <cell r="C76" t="str">
            <v>NEHA</v>
          </cell>
          <cell r="D76" t="str">
            <v>HK</v>
          </cell>
          <cell r="E76" t="str">
            <v>H.K</v>
          </cell>
          <cell r="F76" t="str">
            <v>THU</v>
          </cell>
          <cell r="G76" t="str">
            <v>O</v>
          </cell>
          <cell r="H76" t="str">
            <v>M</v>
          </cell>
          <cell r="I76" t="str">
            <v>M</v>
          </cell>
          <cell r="J76" t="str">
            <v>M</v>
          </cell>
          <cell r="K76" t="str">
            <v>E</v>
          </cell>
          <cell r="L76" t="str">
            <v>E</v>
          </cell>
          <cell r="M76" t="str">
            <v>E</v>
          </cell>
          <cell r="N76" t="str">
            <v>O</v>
          </cell>
          <cell r="O76" t="str">
            <v>M</v>
          </cell>
          <cell r="P76" t="str">
            <v>M</v>
          </cell>
          <cell r="Q76" t="str">
            <v>M</v>
          </cell>
          <cell r="R76" t="str">
            <v>M</v>
          </cell>
          <cell r="S76" t="str">
            <v>M</v>
          </cell>
          <cell r="T76" t="str">
            <v>M</v>
          </cell>
          <cell r="U76" t="str">
            <v>O</v>
          </cell>
          <cell r="V76" t="str">
            <v>N</v>
          </cell>
          <cell r="W76" t="str">
            <v>N</v>
          </cell>
          <cell r="X76" t="str">
            <v>N</v>
          </cell>
          <cell r="Y76" t="str">
            <v>N</v>
          </cell>
          <cell r="Z76" t="str">
            <v>N</v>
          </cell>
          <cell r="AA76" t="str">
            <v>N</v>
          </cell>
          <cell r="AB76" t="str">
            <v>O</v>
          </cell>
          <cell r="AC76" t="str">
            <v>E</v>
          </cell>
          <cell r="AD76" t="str">
            <v>E</v>
          </cell>
          <cell r="AE76" t="str">
            <v>M</v>
          </cell>
          <cell r="AF76" t="str">
            <v>M</v>
          </cell>
          <cell r="AG76" t="str">
            <v>M</v>
          </cell>
          <cell r="AH76" t="str">
            <v>M</v>
          </cell>
          <cell r="AI76" t="str">
            <v>O</v>
          </cell>
          <cell r="AJ76" t="str">
            <v>M</v>
          </cell>
        </row>
        <row r="77">
          <cell r="B77" t="str">
            <v>M057</v>
          </cell>
          <cell r="C77" t="str">
            <v>KAMAL KISHOR</v>
          </cell>
          <cell r="D77" t="str">
            <v>Supervisor</v>
          </cell>
          <cell r="E77" t="str">
            <v>H.K</v>
          </cell>
          <cell r="F77" t="str">
            <v>SUN</v>
          </cell>
          <cell r="G77" t="str">
            <v>E</v>
          </cell>
          <cell r="H77" t="str">
            <v>E</v>
          </cell>
          <cell r="I77" t="str">
            <v>E</v>
          </cell>
          <cell r="J77" t="str">
            <v>O</v>
          </cell>
          <cell r="K77" t="str">
            <v>E</v>
          </cell>
          <cell r="L77" t="str">
            <v>E</v>
          </cell>
          <cell r="M77" t="str">
            <v>E</v>
          </cell>
          <cell r="N77" t="str">
            <v>E</v>
          </cell>
          <cell r="O77" t="str">
            <v>E</v>
          </cell>
          <cell r="P77" t="str">
            <v>M</v>
          </cell>
          <cell r="Q77" t="str">
            <v>O</v>
          </cell>
          <cell r="R77" t="str">
            <v>A</v>
          </cell>
          <cell r="S77" t="str">
            <v>A</v>
          </cell>
          <cell r="T77" t="str">
            <v>E</v>
          </cell>
          <cell r="U77" t="str">
            <v>E</v>
          </cell>
          <cell r="V77" t="str">
            <v>E</v>
          </cell>
          <cell r="W77" t="str">
            <v>E</v>
          </cell>
          <cell r="X77" t="str">
            <v>O</v>
          </cell>
          <cell r="Y77" t="str">
            <v>E</v>
          </cell>
          <cell r="Z77" t="str">
            <v>E</v>
          </cell>
          <cell r="AA77" t="str">
            <v>E</v>
          </cell>
          <cell r="AB77" t="str">
            <v>E</v>
          </cell>
          <cell r="AC77" t="str">
            <v>E</v>
          </cell>
          <cell r="AD77" t="str">
            <v>M</v>
          </cell>
          <cell r="AE77" t="str">
            <v>O</v>
          </cell>
          <cell r="AF77" t="str">
            <v>E</v>
          </cell>
          <cell r="AG77" t="str">
            <v>E</v>
          </cell>
          <cell r="AH77" t="str">
            <v>E</v>
          </cell>
          <cell r="AI77" t="str">
            <v>E+N</v>
          </cell>
          <cell r="AJ77" t="str">
            <v>M</v>
          </cell>
        </row>
        <row r="78">
          <cell r="B78" t="str">
            <v>M063</v>
          </cell>
          <cell r="C78" t="str">
            <v>RAJU</v>
          </cell>
          <cell r="D78" t="str">
            <v>Supervisor</v>
          </cell>
          <cell r="E78" t="str">
            <v>H.K</v>
          </cell>
          <cell r="F78" t="str">
            <v>FRI</v>
          </cell>
          <cell r="G78" t="str">
            <v>M</v>
          </cell>
          <cell r="H78" t="str">
            <v>O</v>
          </cell>
          <cell r="I78" t="str">
            <v>M</v>
          </cell>
          <cell r="J78" t="str">
            <v>M</v>
          </cell>
          <cell r="K78" t="str">
            <v>M</v>
          </cell>
          <cell r="L78" t="str">
            <v>M</v>
          </cell>
          <cell r="M78" t="str">
            <v>M</v>
          </cell>
          <cell r="N78" t="str">
            <v>M</v>
          </cell>
          <cell r="O78" t="str">
            <v>O</v>
          </cell>
          <cell r="P78" t="str">
            <v>E</v>
          </cell>
          <cell r="Q78" t="str">
            <v>M</v>
          </cell>
          <cell r="R78" t="str">
            <v>M</v>
          </cell>
          <cell r="S78" t="str">
            <v>M</v>
          </cell>
          <cell r="T78" t="str">
            <v>M</v>
          </cell>
          <cell r="U78" t="str">
            <v>M</v>
          </cell>
          <cell r="V78" t="str">
            <v>O</v>
          </cell>
          <cell r="W78" t="str">
            <v>E</v>
          </cell>
          <cell r="X78" t="str">
            <v>E</v>
          </cell>
          <cell r="Y78" t="str">
            <v>E</v>
          </cell>
          <cell r="Z78" t="str">
            <v>E</v>
          </cell>
          <cell r="AA78" t="str">
            <v>E</v>
          </cell>
          <cell r="AB78" t="str">
            <v>M</v>
          </cell>
          <cell r="AC78" t="str">
            <v>O</v>
          </cell>
          <cell r="AD78" t="str">
            <v>M</v>
          </cell>
          <cell r="AE78" t="str">
            <v>M</v>
          </cell>
          <cell r="AF78" t="str">
            <v>M</v>
          </cell>
          <cell r="AG78" t="str">
            <v>M</v>
          </cell>
          <cell r="AH78" t="str">
            <v>M</v>
          </cell>
          <cell r="AI78" t="str">
            <v>M</v>
          </cell>
          <cell r="AJ78" t="str">
            <v>O</v>
          </cell>
        </row>
        <row r="79">
          <cell r="B79" t="str">
            <v>M064</v>
          </cell>
          <cell r="C79" t="str">
            <v>RAJINDER SINGH</v>
          </cell>
          <cell r="D79" t="str">
            <v>Supervisor</v>
          </cell>
          <cell r="E79" t="str">
            <v>H.K</v>
          </cell>
          <cell r="F79" t="str">
            <v>THU</v>
          </cell>
          <cell r="G79" t="str">
            <v>O</v>
          </cell>
          <cell r="H79" t="str">
            <v>E</v>
          </cell>
          <cell r="I79" t="str">
            <v>E</v>
          </cell>
          <cell r="J79" t="str">
            <v>E</v>
          </cell>
          <cell r="K79" t="str">
            <v>E</v>
          </cell>
          <cell r="L79" t="str">
            <v>E</v>
          </cell>
          <cell r="M79" t="str">
            <v>E</v>
          </cell>
          <cell r="N79" t="str">
            <v>O</v>
          </cell>
          <cell r="O79" t="str">
            <v>M</v>
          </cell>
          <cell r="P79" t="str">
            <v>M</v>
          </cell>
          <cell r="Q79" t="str">
            <v>M</v>
          </cell>
          <cell r="R79" t="str">
            <v>A</v>
          </cell>
          <cell r="S79" t="str">
            <v>A</v>
          </cell>
          <cell r="T79" t="str">
            <v>A</v>
          </cell>
          <cell r="U79" t="str">
            <v>O</v>
          </cell>
          <cell r="V79" t="str">
            <v>M</v>
          </cell>
          <cell r="W79" t="str">
            <v>M</v>
          </cell>
          <cell r="X79" t="str">
            <v>M</v>
          </cell>
          <cell r="Y79" t="str">
            <v>M</v>
          </cell>
          <cell r="Z79" t="str">
            <v>M</v>
          </cell>
          <cell r="AA79" t="str">
            <v>M</v>
          </cell>
          <cell r="AB79" t="str">
            <v>O</v>
          </cell>
          <cell r="AC79" t="str">
            <v>E</v>
          </cell>
          <cell r="AD79" t="str">
            <v>E</v>
          </cell>
          <cell r="AE79" t="str">
            <v>M</v>
          </cell>
          <cell r="AF79" t="str">
            <v>M</v>
          </cell>
          <cell r="AG79" t="str">
            <v>M</v>
          </cell>
          <cell r="AH79" t="str">
            <v>M</v>
          </cell>
          <cell r="AI79" t="str">
            <v>O</v>
          </cell>
          <cell r="AJ79" t="str">
            <v>M</v>
          </cell>
        </row>
        <row r="80">
          <cell r="B80" t="str">
            <v>M087</v>
          </cell>
          <cell r="C80" t="str">
            <v>ANURAG</v>
          </cell>
          <cell r="D80" t="str">
            <v>Supervisor</v>
          </cell>
          <cell r="E80" t="str">
            <v>H.K</v>
          </cell>
          <cell r="F80" t="str">
            <v>SAT</v>
          </cell>
          <cell r="G80" t="str">
            <v>E</v>
          </cell>
          <cell r="H80" t="str">
            <v>M</v>
          </cell>
          <cell r="I80" t="str">
            <v>O</v>
          </cell>
          <cell r="J80" t="str">
            <v>M</v>
          </cell>
          <cell r="K80" t="str">
            <v>M</v>
          </cell>
          <cell r="L80" t="str">
            <v>M</v>
          </cell>
          <cell r="M80" t="str">
            <v>M</v>
          </cell>
          <cell r="N80" t="str">
            <v>E</v>
          </cell>
          <cell r="O80" t="str">
            <v>E</v>
          </cell>
          <cell r="P80" t="str">
            <v>O</v>
          </cell>
          <cell r="Q80" t="str">
            <v>E</v>
          </cell>
          <cell r="R80" t="str">
            <v>E</v>
          </cell>
          <cell r="S80" t="str">
            <v>E</v>
          </cell>
          <cell r="T80" t="str">
            <v>E</v>
          </cell>
          <cell r="U80" t="str">
            <v>E</v>
          </cell>
          <cell r="V80" t="str">
            <v>E</v>
          </cell>
          <cell r="W80" t="str">
            <v>O</v>
          </cell>
          <cell r="X80" t="str">
            <v>M</v>
          </cell>
          <cell r="Y80" t="str">
            <v>M</v>
          </cell>
          <cell r="Z80" t="str">
            <v>M</v>
          </cell>
          <cell r="AA80" t="str">
            <v>M</v>
          </cell>
          <cell r="AB80" t="str">
            <v>M</v>
          </cell>
          <cell r="AC80" t="str">
            <v>M</v>
          </cell>
          <cell r="AD80" t="str">
            <v>O</v>
          </cell>
          <cell r="AE80" t="str">
            <v>E</v>
          </cell>
          <cell r="AF80" t="str">
            <v>E</v>
          </cell>
          <cell r="AG80" t="str">
            <v>E</v>
          </cell>
          <cell r="AH80" t="str">
            <v>E</v>
          </cell>
          <cell r="AI80" t="str">
            <v>M</v>
          </cell>
          <cell r="AJ80" t="str">
            <v>M</v>
          </cell>
        </row>
        <row r="81">
          <cell r="B81" t="str">
            <v>M088</v>
          </cell>
          <cell r="C81" t="str">
            <v>ATUL</v>
          </cell>
          <cell r="D81" t="str">
            <v>Supervisor</v>
          </cell>
          <cell r="E81" t="str">
            <v>H.K</v>
          </cell>
          <cell r="F81" t="str">
            <v>SUN</v>
          </cell>
          <cell r="G81" t="str">
            <v>M</v>
          </cell>
          <cell r="H81" t="str">
            <v>M</v>
          </cell>
          <cell r="I81" t="str">
            <v>M</v>
          </cell>
          <cell r="J81" t="str">
            <v>O</v>
          </cell>
          <cell r="K81" t="str">
            <v>M</v>
          </cell>
          <cell r="L81" t="str">
            <v>M</v>
          </cell>
          <cell r="M81" t="str">
            <v>M</v>
          </cell>
          <cell r="N81" t="str">
            <v>M</v>
          </cell>
          <cell r="O81" t="str">
            <v>M</v>
          </cell>
          <cell r="P81" t="str">
            <v>O</v>
          </cell>
          <cell r="Q81" t="str">
            <v>A</v>
          </cell>
          <cell r="R81" t="str">
            <v>M</v>
          </cell>
          <cell r="S81" t="str">
            <v>M</v>
          </cell>
          <cell r="T81" t="str">
            <v>M</v>
          </cell>
          <cell r="U81" t="str">
            <v>M</v>
          </cell>
          <cell r="V81" t="str">
            <v>M</v>
          </cell>
          <cell r="W81" t="str">
            <v>M</v>
          </cell>
          <cell r="X81" t="str">
            <v>O</v>
          </cell>
          <cell r="Y81" t="str">
            <v>M</v>
          </cell>
          <cell r="Z81" t="str">
            <v>M</v>
          </cell>
          <cell r="AA81" t="str">
            <v>M</v>
          </cell>
          <cell r="AB81" t="str">
            <v>E</v>
          </cell>
          <cell r="AC81" t="str">
            <v>M</v>
          </cell>
          <cell r="AD81" t="str">
            <v>M</v>
          </cell>
          <cell r="AE81" t="str">
            <v>O</v>
          </cell>
          <cell r="AF81" t="str">
            <v>M</v>
          </cell>
          <cell r="AG81" t="str">
            <v>M</v>
          </cell>
          <cell r="AH81" t="str">
            <v>M</v>
          </cell>
          <cell r="AI81" t="str">
            <v>E</v>
          </cell>
          <cell r="AJ81" t="str">
            <v>M+E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ery"/>
      <sheetName val="GDA- Supervisor"/>
      <sheetName val="SMT"/>
      <sheetName val="Barbar"/>
      <sheetName val="SDA"/>
      <sheetName val="Tailor"/>
      <sheetName val="GDA"/>
      <sheetName val="Housekeeping"/>
      <sheetName val="Housekeeping-Supervisor"/>
      <sheetName val="Sheet23"/>
      <sheetName val="Sheet16"/>
      <sheetName val="Sheet17"/>
      <sheetName val="Sheet18"/>
      <sheetName val="Sheet19"/>
      <sheetName val="Sheet14"/>
      <sheetName val="Sheet13"/>
      <sheetName val="Sheet12"/>
      <sheetName val="Sheet11"/>
      <sheetName val="Sheet10"/>
      <sheetName val="Others "/>
      <sheetName val="Sheet1"/>
      <sheetName val="Sheet2"/>
      <sheetName val="GDA."/>
      <sheetName val="H. KEEPING"/>
      <sheetName val="Sheet3"/>
      <sheetName val="Sheet4"/>
      <sheetName val="Sheet5"/>
      <sheetName val="Rate"/>
      <sheetName val="Sheet6"/>
      <sheetName val="Sheet7"/>
      <sheetName val="Rate sheet "/>
      <sheetName val="Sheet8"/>
      <sheetName val="Sheet9"/>
      <sheetName val="Annexure-IV GDA"/>
      <sheetName val="Annexure-IV Housekeeping"/>
      <sheetName val="Sheet21"/>
      <sheetName val="Sheet22"/>
      <sheetName val="Sheet15"/>
      <sheetName val="Sheet20"/>
      <sheetName val="Sheet24"/>
    </sheetNames>
    <sheetDataSet>
      <sheetData sheetId="0" refreshError="1"/>
      <sheetData sheetId="1">
        <row r="1">
          <cell r="B1" t="str">
            <v xml:space="preserve">UHID </v>
          </cell>
          <cell r="C1" t="str">
            <v>NAME OF EMPLOYEE</v>
          </cell>
          <cell r="D1" t="str">
            <v>DEPARTMENT</v>
          </cell>
          <cell r="E1" t="str">
            <v>Off Day</v>
          </cell>
          <cell r="F1">
            <v>44774</v>
          </cell>
          <cell r="G1">
            <v>44775</v>
          </cell>
          <cell r="H1">
            <v>44776</v>
          </cell>
          <cell r="I1">
            <v>44777</v>
          </cell>
          <cell r="J1">
            <v>44778</v>
          </cell>
          <cell r="K1">
            <v>44779</v>
          </cell>
          <cell r="L1">
            <v>44780</v>
          </cell>
          <cell r="M1">
            <v>44781</v>
          </cell>
          <cell r="N1">
            <v>44782</v>
          </cell>
          <cell r="O1">
            <v>44783</v>
          </cell>
          <cell r="P1">
            <v>44784</v>
          </cell>
          <cell r="Q1">
            <v>44785</v>
          </cell>
          <cell r="R1">
            <v>44786</v>
          </cell>
          <cell r="S1">
            <v>44787</v>
          </cell>
          <cell r="T1">
            <v>44788</v>
          </cell>
          <cell r="U1">
            <v>44789</v>
          </cell>
          <cell r="V1">
            <v>44790</v>
          </cell>
          <cell r="W1">
            <v>44791</v>
          </cell>
          <cell r="X1">
            <v>44792</v>
          </cell>
          <cell r="Y1">
            <v>44793</v>
          </cell>
          <cell r="Z1">
            <v>44794</v>
          </cell>
          <cell r="AA1">
            <v>44795</v>
          </cell>
          <cell r="AB1">
            <v>44796</v>
          </cell>
          <cell r="AC1">
            <v>44797</v>
          </cell>
          <cell r="AD1">
            <v>44798</v>
          </cell>
          <cell r="AE1">
            <v>44799</v>
          </cell>
          <cell r="AF1">
            <v>44800</v>
          </cell>
          <cell r="AG1">
            <v>44801</v>
          </cell>
          <cell r="AH1">
            <v>44802</v>
          </cell>
          <cell r="AI1">
            <v>44803</v>
          </cell>
          <cell r="AJ1">
            <v>44804</v>
          </cell>
          <cell r="AK1" t="str">
            <v xml:space="preserve">MorNiNg </v>
          </cell>
          <cell r="AL1" t="str">
            <v xml:space="preserve">EvENiNg </v>
          </cell>
          <cell r="AM1" t="str">
            <v xml:space="preserve">Night </v>
          </cell>
          <cell r="AN1" t="str">
            <v xml:space="preserve">GENEral </v>
          </cell>
          <cell r="AO1" t="str">
            <v>C/O</v>
          </cell>
          <cell r="AP1" t="str">
            <v>Mor+EvE.</v>
          </cell>
          <cell r="AQ1" t="str">
            <v>Mor+Night</v>
          </cell>
          <cell r="AR1" t="str">
            <v>Eve+Night</v>
          </cell>
          <cell r="AS1" t="str">
            <v>Night+Mor</v>
          </cell>
          <cell r="AT1" t="str">
            <v>P/O</v>
          </cell>
          <cell r="AU1" t="str">
            <v>DD/O</v>
          </cell>
          <cell r="AV1" t="str">
            <v>Off</v>
          </cell>
          <cell r="AW1" t="str">
            <v xml:space="preserve">AbsENts </v>
          </cell>
          <cell r="AX1" t="str">
            <v>Total Att.</v>
          </cell>
        </row>
        <row r="2">
          <cell r="C2">
            <v>4</v>
          </cell>
          <cell r="F2" t="str">
            <v>MON</v>
          </cell>
          <cell r="G2" t="str">
            <v>TUE</v>
          </cell>
          <cell r="H2" t="str">
            <v>WED</v>
          </cell>
          <cell r="I2" t="str">
            <v>THU</v>
          </cell>
          <cell r="J2" t="str">
            <v>FRI</v>
          </cell>
          <cell r="K2" t="str">
            <v>SAT</v>
          </cell>
          <cell r="L2" t="str">
            <v>SUN</v>
          </cell>
          <cell r="M2" t="str">
            <v>MON</v>
          </cell>
          <cell r="N2" t="str">
            <v>TUE</v>
          </cell>
          <cell r="O2" t="str">
            <v>WED</v>
          </cell>
          <cell r="P2" t="str">
            <v>THU</v>
          </cell>
          <cell r="Q2" t="str">
            <v>FRI</v>
          </cell>
          <cell r="R2" t="str">
            <v>SAT</v>
          </cell>
          <cell r="S2" t="str">
            <v>SUN</v>
          </cell>
          <cell r="T2" t="str">
            <v>MON</v>
          </cell>
          <cell r="U2" t="str">
            <v>TUE</v>
          </cell>
          <cell r="V2" t="str">
            <v>WED</v>
          </cell>
          <cell r="W2" t="str">
            <v>THU</v>
          </cell>
          <cell r="X2" t="str">
            <v>FRI</v>
          </cell>
          <cell r="Y2" t="str">
            <v>SAT</v>
          </cell>
          <cell r="Z2" t="str">
            <v>SUN</v>
          </cell>
          <cell r="AA2" t="str">
            <v>MON</v>
          </cell>
          <cell r="AB2" t="str">
            <v>TUE</v>
          </cell>
          <cell r="AC2" t="str">
            <v>WED</v>
          </cell>
          <cell r="AD2" t="str">
            <v>THU</v>
          </cell>
          <cell r="AE2" t="str">
            <v>FRI</v>
          </cell>
          <cell r="AF2" t="str">
            <v>SAT</v>
          </cell>
          <cell r="AG2" t="str">
            <v>SUN</v>
          </cell>
          <cell r="AH2" t="str">
            <v>MON</v>
          </cell>
          <cell r="AI2" t="str">
            <v>TUE</v>
          </cell>
          <cell r="AJ2" t="str">
            <v>WED</v>
          </cell>
          <cell r="AV2" t="str">
            <v>O</v>
          </cell>
          <cell r="AX2">
            <v>103</v>
          </cell>
        </row>
        <row r="3">
          <cell r="B3">
            <v>260</v>
          </cell>
          <cell r="C3" t="str">
            <v>JANARDAN</v>
          </cell>
          <cell r="E3" t="str">
            <v>MON</v>
          </cell>
          <cell r="F3" t="str">
            <v>O</v>
          </cell>
          <cell r="G3" t="str">
            <v>N</v>
          </cell>
          <cell r="H3" t="str">
            <v>N</v>
          </cell>
          <cell r="I3" t="str">
            <v>N</v>
          </cell>
          <cell r="J3" t="str">
            <v>N</v>
          </cell>
          <cell r="K3" t="str">
            <v>N</v>
          </cell>
          <cell r="L3" t="str">
            <v>N</v>
          </cell>
          <cell r="M3" t="str">
            <v>O</v>
          </cell>
          <cell r="N3" t="str">
            <v>E</v>
          </cell>
          <cell r="O3" t="str">
            <v>N</v>
          </cell>
          <cell r="P3" t="str">
            <v>N</v>
          </cell>
          <cell r="Q3" t="str">
            <v>E</v>
          </cell>
          <cell r="R3" t="str">
            <v>E</v>
          </cell>
          <cell r="S3" t="str">
            <v>E</v>
          </cell>
          <cell r="T3" t="str">
            <v>E</v>
          </cell>
          <cell r="U3" t="str">
            <v>M</v>
          </cell>
          <cell r="V3" t="str">
            <v>M</v>
          </cell>
          <cell r="W3" t="str">
            <v>O</v>
          </cell>
          <cell r="X3" t="str">
            <v>E</v>
          </cell>
          <cell r="Y3" t="str">
            <v>E</v>
          </cell>
          <cell r="Z3" t="str">
            <v>M</v>
          </cell>
          <cell r="AA3" t="str">
            <v>N</v>
          </cell>
          <cell r="AB3" t="str">
            <v>O</v>
          </cell>
          <cell r="AC3" t="str">
            <v>N</v>
          </cell>
          <cell r="AD3" t="str">
            <v>N</v>
          </cell>
          <cell r="AE3" t="str">
            <v>N</v>
          </cell>
          <cell r="AF3" t="str">
            <v>N</v>
          </cell>
          <cell r="AG3" t="str">
            <v>N</v>
          </cell>
          <cell r="AH3" t="str">
            <v>O</v>
          </cell>
          <cell r="AI3" t="str">
            <v>M</v>
          </cell>
          <cell r="AJ3" t="str">
            <v>M</v>
          </cell>
          <cell r="AK3">
            <v>5</v>
          </cell>
          <cell r="AL3">
            <v>7</v>
          </cell>
          <cell r="AM3">
            <v>14</v>
          </cell>
          <cell r="AN3">
            <v>0</v>
          </cell>
          <cell r="AO3">
            <v>0</v>
          </cell>
          <cell r="AP3">
            <v>0</v>
          </cell>
          <cell r="AQ3">
            <v>0</v>
          </cell>
          <cell r="AR3">
            <v>0</v>
          </cell>
          <cell r="AS3">
            <v>0</v>
          </cell>
          <cell r="AT3">
            <v>0</v>
          </cell>
          <cell r="AU3">
            <v>0</v>
          </cell>
          <cell r="AV3">
            <v>5</v>
          </cell>
          <cell r="AW3">
            <v>0</v>
          </cell>
          <cell r="AX3">
            <v>26</v>
          </cell>
        </row>
        <row r="4">
          <cell r="B4">
            <v>257</v>
          </cell>
          <cell r="C4" t="str">
            <v>DALCHAND</v>
          </cell>
          <cell r="E4" t="str">
            <v>SUN</v>
          </cell>
          <cell r="F4" t="str">
            <v>M</v>
          </cell>
          <cell r="G4" t="str">
            <v>E</v>
          </cell>
          <cell r="H4" t="str">
            <v>E</v>
          </cell>
          <cell r="I4" t="str">
            <v>E</v>
          </cell>
          <cell r="J4" t="str">
            <v>E</v>
          </cell>
          <cell r="K4" t="str">
            <v>E</v>
          </cell>
          <cell r="L4" t="str">
            <v>O</v>
          </cell>
          <cell r="M4" t="str">
            <v>N</v>
          </cell>
          <cell r="N4" t="str">
            <v>N</v>
          </cell>
          <cell r="O4" t="str">
            <v>E</v>
          </cell>
          <cell r="P4" t="str">
            <v>O</v>
          </cell>
          <cell r="Q4" t="str">
            <v>N</v>
          </cell>
          <cell r="R4" t="str">
            <v>N</v>
          </cell>
          <cell r="S4" t="str">
            <v>N</v>
          </cell>
          <cell r="T4" t="str">
            <v>N</v>
          </cell>
          <cell r="U4" t="str">
            <v>E+N</v>
          </cell>
          <cell r="V4" t="str">
            <v>E</v>
          </cell>
          <cell r="W4" t="str">
            <v>M+E</v>
          </cell>
          <cell r="X4" t="str">
            <v>M</v>
          </cell>
          <cell r="Y4" t="str">
            <v>M</v>
          </cell>
          <cell r="Z4" t="str">
            <v>O</v>
          </cell>
          <cell r="AA4" t="str">
            <v>M</v>
          </cell>
          <cell r="AB4" t="str">
            <v>M</v>
          </cell>
          <cell r="AC4" t="str">
            <v>M</v>
          </cell>
          <cell r="AD4" t="str">
            <v>M</v>
          </cell>
          <cell r="AE4" t="str">
            <v>M</v>
          </cell>
          <cell r="AF4" t="str">
            <v>M</v>
          </cell>
          <cell r="AG4" t="str">
            <v>O</v>
          </cell>
          <cell r="AH4" t="str">
            <v>N</v>
          </cell>
          <cell r="AI4" t="str">
            <v>N</v>
          </cell>
          <cell r="AJ4" t="str">
            <v>N</v>
          </cell>
          <cell r="AK4">
            <v>9</v>
          </cell>
          <cell r="AL4">
            <v>7</v>
          </cell>
          <cell r="AM4">
            <v>9</v>
          </cell>
          <cell r="AN4">
            <v>0</v>
          </cell>
          <cell r="AO4">
            <v>0</v>
          </cell>
          <cell r="AP4">
            <v>1</v>
          </cell>
          <cell r="AQ4">
            <v>0</v>
          </cell>
          <cell r="AR4">
            <v>1</v>
          </cell>
          <cell r="AS4">
            <v>0</v>
          </cell>
          <cell r="AT4">
            <v>0</v>
          </cell>
          <cell r="AU4">
            <v>0</v>
          </cell>
          <cell r="AV4">
            <v>4</v>
          </cell>
          <cell r="AW4">
            <v>0</v>
          </cell>
          <cell r="AX4">
            <v>27</v>
          </cell>
        </row>
        <row r="5">
          <cell r="B5">
            <v>259</v>
          </cell>
          <cell r="C5" t="str">
            <v>JITENDER</v>
          </cell>
          <cell r="E5" t="str">
            <v>TUE</v>
          </cell>
          <cell r="F5" t="str">
            <v>N</v>
          </cell>
          <cell r="G5" t="str">
            <v>O</v>
          </cell>
          <cell r="H5" t="str">
            <v>M</v>
          </cell>
          <cell r="I5" t="str">
            <v>M</v>
          </cell>
          <cell r="J5" t="str">
            <v>M</v>
          </cell>
          <cell r="K5" t="str">
            <v>M</v>
          </cell>
          <cell r="L5" t="str">
            <v>E</v>
          </cell>
          <cell r="M5" t="str">
            <v>E</v>
          </cell>
          <cell r="N5" t="str">
            <v>O</v>
          </cell>
          <cell r="O5" t="str">
            <v>M</v>
          </cell>
          <cell r="P5" t="str">
            <v>E</v>
          </cell>
          <cell r="Q5" t="str">
            <v>M</v>
          </cell>
          <cell r="R5" t="str">
            <v>M</v>
          </cell>
          <cell r="S5" t="str">
            <v>M</v>
          </cell>
          <cell r="T5" t="str">
            <v>M</v>
          </cell>
          <cell r="U5" t="str">
            <v>O</v>
          </cell>
          <cell r="V5" t="str">
            <v>N</v>
          </cell>
          <cell r="W5" t="str">
            <v>N</v>
          </cell>
          <cell r="X5" t="str">
            <v>N</v>
          </cell>
          <cell r="Y5" t="str">
            <v>N</v>
          </cell>
          <cell r="Z5" t="str">
            <v>N</v>
          </cell>
          <cell r="AA5" t="str">
            <v>O</v>
          </cell>
          <cell r="AB5" t="str">
            <v>N</v>
          </cell>
          <cell r="AC5" t="str">
            <v>E</v>
          </cell>
          <cell r="AD5" t="str">
            <v>E</v>
          </cell>
          <cell r="AE5" t="str">
            <v>E</v>
          </cell>
          <cell r="AF5" t="str">
            <v>E</v>
          </cell>
          <cell r="AG5" t="str">
            <v>E</v>
          </cell>
          <cell r="AH5" t="str">
            <v>M</v>
          </cell>
          <cell r="AI5" t="str">
            <v>O</v>
          </cell>
          <cell r="AJ5" t="str">
            <v>E</v>
          </cell>
          <cell r="AK5">
            <v>10</v>
          </cell>
          <cell r="AL5">
            <v>9</v>
          </cell>
          <cell r="AM5">
            <v>7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  <cell r="AV5">
            <v>5</v>
          </cell>
          <cell r="AW5">
            <v>0</v>
          </cell>
          <cell r="AX5">
            <v>26</v>
          </cell>
        </row>
        <row r="6">
          <cell r="B6">
            <v>258</v>
          </cell>
          <cell r="C6" t="str">
            <v>SHEEBA</v>
          </cell>
          <cell r="E6" t="str">
            <v>SAT</v>
          </cell>
          <cell r="F6" t="str">
            <v>E</v>
          </cell>
          <cell r="G6" t="str">
            <v>M</v>
          </cell>
          <cell r="H6" t="str">
            <v>M</v>
          </cell>
          <cell r="I6" t="str">
            <v>M</v>
          </cell>
          <cell r="J6" t="str">
            <v>M</v>
          </cell>
          <cell r="K6" t="str">
            <v>O</v>
          </cell>
          <cell r="L6" t="str">
            <v>M</v>
          </cell>
          <cell r="M6" t="str">
            <v>M</v>
          </cell>
          <cell r="N6" t="str">
            <v>M</v>
          </cell>
          <cell r="O6" t="str">
            <v>M</v>
          </cell>
          <cell r="P6" t="str">
            <v>M</v>
          </cell>
          <cell r="Q6" t="str">
            <v>M</v>
          </cell>
          <cell r="R6" t="str">
            <v>O</v>
          </cell>
          <cell r="S6" t="str">
            <v>A</v>
          </cell>
          <cell r="T6" t="str">
            <v>A</v>
          </cell>
          <cell r="U6" t="str">
            <v>A</v>
          </cell>
          <cell r="V6" t="str">
            <v>A</v>
          </cell>
          <cell r="W6" t="str">
            <v>A</v>
          </cell>
          <cell r="X6" t="str">
            <v>A</v>
          </cell>
          <cell r="Y6" t="str">
            <v>A</v>
          </cell>
          <cell r="Z6" t="str">
            <v>A</v>
          </cell>
          <cell r="AA6" t="str">
            <v>A</v>
          </cell>
          <cell r="AB6" t="str">
            <v>A</v>
          </cell>
          <cell r="AC6" t="str">
            <v>A</v>
          </cell>
          <cell r="AD6" t="str">
            <v>A</v>
          </cell>
          <cell r="AE6" t="str">
            <v>A</v>
          </cell>
          <cell r="AF6" t="str">
            <v>A</v>
          </cell>
          <cell r="AG6" t="str">
            <v>A</v>
          </cell>
          <cell r="AH6" t="str">
            <v>A</v>
          </cell>
          <cell r="AI6" t="str">
            <v>A</v>
          </cell>
          <cell r="AJ6" t="str">
            <v>A</v>
          </cell>
          <cell r="AK6">
            <v>10</v>
          </cell>
          <cell r="AL6">
            <v>1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2</v>
          </cell>
          <cell r="AW6">
            <v>17</v>
          </cell>
          <cell r="AX6">
            <v>11</v>
          </cell>
        </row>
        <row r="7">
          <cell r="B7">
            <v>2271</v>
          </cell>
          <cell r="C7" t="str">
            <v>POOJA</v>
          </cell>
          <cell r="V7" t="str">
            <v>M</v>
          </cell>
          <cell r="W7" t="str">
            <v>M</v>
          </cell>
          <cell r="X7" t="str">
            <v>M</v>
          </cell>
          <cell r="Y7" t="str">
            <v>O</v>
          </cell>
          <cell r="Z7" t="str">
            <v>E</v>
          </cell>
          <cell r="AA7" t="str">
            <v>E</v>
          </cell>
          <cell r="AB7" t="str">
            <v>E</v>
          </cell>
          <cell r="AC7" t="str">
            <v>M</v>
          </cell>
          <cell r="AD7" t="str">
            <v>M</v>
          </cell>
          <cell r="AE7" t="str">
            <v>N</v>
          </cell>
          <cell r="AF7" t="str">
            <v>O</v>
          </cell>
          <cell r="AG7" t="str">
            <v>M</v>
          </cell>
          <cell r="AH7" t="str">
            <v>E</v>
          </cell>
          <cell r="AI7" t="str">
            <v>E</v>
          </cell>
          <cell r="AJ7" t="str">
            <v>M</v>
          </cell>
          <cell r="AK7">
            <v>7</v>
          </cell>
          <cell r="AL7">
            <v>5</v>
          </cell>
          <cell r="AM7">
            <v>1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2</v>
          </cell>
          <cell r="AW7">
            <v>0</v>
          </cell>
          <cell r="AX7">
            <v>13</v>
          </cell>
        </row>
      </sheetData>
      <sheetData sheetId="2">
        <row r="1">
          <cell r="B1" t="str">
            <v xml:space="preserve">UHID </v>
          </cell>
          <cell r="C1" t="str">
            <v>NAME OF EMPLOYEE</v>
          </cell>
          <cell r="D1" t="str">
            <v>DEPARTMENT</v>
          </cell>
          <cell r="E1" t="str">
            <v>Off Day</v>
          </cell>
          <cell r="F1">
            <v>44774</v>
          </cell>
          <cell r="G1">
            <v>44775</v>
          </cell>
          <cell r="H1">
            <v>44776</v>
          </cell>
          <cell r="I1">
            <v>44777</v>
          </cell>
          <cell r="J1">
            <v>44778</v>
          </cell>
          <cell r="K1">
            <v>44779</v>
          </cell>
          <cell r="L1">
            <v>44780</v>
          </cell>
          <cell r="M1">
            <v>44781</v>
          </cell>
          <cell r="N1">
            <v>44782</v>
          </cell>
          <cell r="O1">
            <v>44783</v>
          </cell>
          <cell r="P1">
            <v>44784</v>
          </cell>
          <cell r="Q1">
            <v>44785</v>
          </cell>
          <cell r="R1">
            <v>44786</v>
          </cell>
          <cell r="S1">
            <v>44787</v>
          </cell>
          <cell r="T1">
            <v>44788</v>
          </cell>
          <cell r="U1">
            <v>44789</v>
          </cell>
          <cell r="V1">
            <v>44790</v>
          </cell>
          <cell r="W1">
            <v>44791</v>
          </cell>
          <cell r="X1">
            <v>44792</v>
          </cell>
          <cell r="Y1">
            <v>44793</v>
          </cell>
          <cell r="Z1">
            <v>44794</v>
          </cell>
          <cell r="AA1">
            <v>44795</v>
          </cell>
          <cell r="AB1">
            <v>44796</v>
          </cell>
          <cell r="AC1">
            <v>44797</v>
          </cell>
          <cell r="AD1">
            <v>44798</v>
          </cell>
          <cell r="AE1">
            <v>44799</v>
          </cell>
          <cell r="AF1">
            <v>44800</v>
          </cell>
          <cell r="AG1">
            <v>44801</v>
          </cell>
          <cell r="AH1">
            <v>44802</v>
          </cell>
          <cell r="AI1">
            <v>44803</v>
          </cell>
          <cell r="AJ1">
            <v>44804</v>
          </cell>
          <cell r="AK1" t="str">
            <v xml:space="preserve">MorNiNg </v>
          </cell>
          <cell r="AL1" t="str">
            <v xml:space="preserve">EvENiNg </v>
          </cell>
          <cell r="AM1" t="str">
            <v xml:space="preserve">Night </v>
          </cell>
          <cell r="AN1" t="str">
            <v xml:space="preserve">GENEral </v>
          </cell>
          <cell r="AO1" t="str">
            <v>C/O</v>
          </cell>
          <cell r="AP1" t="str">
            <v>Mor+EvE.</v>
          </cell>
          <cell r="AQ1" t="str">
            <v>Mor+Night</v>
          </cell>
          <cell r="AR1" t="str">
            <v>Eve+Night</v>
          </cell>
          <cell r="AS1" t="str">
            <v>Night+Mor</v>
          </cell>
          <cell r="AT1" t="str">
            <v>P/O</v>
          </cell>
          <cell r="AU1" t="str">
            <v>DD/O</v>
          </cell>
          <cell r="AV1" t="str">
            <v>Off</v>
          </cell>
          <cell r="AW1" t="str">
            <v xml:space="preserve">AbsENts </v>
          </cell>
          <cell r="AX1" t="str">
            <v>Total Att.</v>
          </cell>
        </row>
        <row r="2">
          <cell r="C2">
            <v>25</v>
          </cell>
          <cell r="F2" t="str">
            <v>MON</v>
          </cell>
          <cell r="G2" t="str">
            <v>TUE</v>
          </cell>
          <cell r="H2" t="str">
            <v>WED</v>
          </cell>
          <cell r="I2" t="str">
            <v>THU</v>
          </cell>
          <cell r="J2" t="str">
            <v>FRI</v>
          </cell>
          <cell r="K2" t="str">
            <v>SAT</v>
          </cell>
          <cell r="L2" t="str">
            <v>SUN</v>
          </cell>
          <cell r="M2" t="str">
            <v>MON</v>
          </cell>
          <cell r="N2" t="str">
            <v>TUE</v>
          </cell>
          <cell r="O2" t="str">
            <v>WED</v>
          </cell>
          <cell r="P2" t="str">
            <v>THU</v>
          </cell>
          <cell r="Q2" t="str">
            <v>FRI</v>
          </cell>
          <cell r="R2" t="str">
            <v>SAT</v>
          </cell>
          <cell r="S2" t="str">
            <v>SUN</v>
          </cell>
          <cell r="T2" t="str">
            <v>MON</v>
          </cell>
          <cell r="U2" t="str">
            <v>TUE</v>
          </cell>
          <cell r="V2" t="str">
            <v>WED</v>
          </cell>
          <cell r="W2" t="str">
            <v>THU</v>
          </cell>
          <cell r="X2" t="str">
            <v>FRI</v>
          </cell>
          <cell r="Y2" t="str">
            <v>SAT</v>
          </cell>
          <cell r="Z2" t="str">
            <v>SUN</v>
          </cell>
          <cell r="AA2" t="str">
            <v>MON</v>
          </cell>
          <cell r="AB2" t="str">
            <v>TUE</v>
          </cell>
          <cell r="AC2" t="str">
            <v>WED</v>
          </cell>
          <cell r="AD2" t="str">
            <v>THU</v>
          </cell>
          <cell r="AE2" t="str">
            <v>FRI</v>
          </cell>
          <cell r="AF2" t="str">
            <v>SAT</v>
          </cell>
          <cell r="AG2" t="str">
            <v>SUN</v>
          </cell>
          <cell r="AH2" t="str">
            <v>MON</v>
          </cell>
          <cell r="AI2" t="str">
            <v>TUE</v>
          </cell>
          <cell r="AJ2" t="str">
            <v>WED</v>
          </cell>
          <cell r="AV2" t="str">
            <v>O</v>
          </cell>
          <cell r="AX2">
            <v>549</v>
          </cell>
        </row>
        <row r="3">
          <cell r="B3">
            <v>264</v>
          </cell>
          <cell r="C3" t="str">
            <v>RAVINDER</v>
          </cell>
          <cell r="D3" t="str">
            <v>BIKE BOY</v>
          </cell>
          <cell r="E3" t="str">
            <v>Sun</v>
          </cell>
          <cell r="F3" t="str">
            <v>M</v>
          </cell>
          <cell r="G3" t="str">
            <v>M</v>
          </cell>
          <cell r="H3" t="str">
            <v>M</v>
          </cell>
          <cell r="I3" t="str">
            <v>M</v>
          </cell>
          <cell r="J3" t="str">
            <v>M</v>
          </cell>
          <cell r="K3" t="str">
            <v>M</v>
          </cell>
          <cell r="L3" t="str">
            <v>O</v>
          </cell>
          <cell r="M3" t="str">
            <v>M</v>
          </cell>
          <cell r="N3" t="str">
            <v>M</v>
          </cell>
          <cell r="O3" t="str">
            <v>M</v>
          </cell>
          <cell r="P3" t="str">
            <v>A</v>
          </cell>
          <cell r="Q3" t="str">
            <v>M</v>
          </cell>
          <cell r="R3" t="str">
            <v>M</v>
          </cell>
          <cell r="S3" t="str">
            <v>O</v>
          </cell>
          <cell r="T3" t="str">
            <v>A</v>
          </cell>
          <cell r="U3" t="str">
            <v>M</v>
          </cell>
          <cell r="V3" t="str">
            <v>M</v>
          </cell>
          <cell r="W3" t="str">
            <v>M</v>
          </cell>
          <cell r="X3" t="str">
            <v>M</v>
          </cell>
          <cell r="Y3" t="str">
            <v>M</v>
          </cell>
          <cell r="Z3" t="str">
            <v>O</v>
          </cell>
          <cell r="AA3" t="str">
            <v>M</v>
          </cell>
          <cell r="AB3" t="str">
            <v>M</v>
          </cell>
          <cell r="AC3" t="str">
            <v>M</v>
          </cell>
          <cell r="AD3" t="str">
            <v>M</v>
          </cell>
          <cell r="AE3" t="str">
            <v>M</v>
          </cell>
          <cell r="AF3" t="str">
            <v>M</v>
          </cell>
          <cell r="AG3" t="str">
            <v>O</v>
          </cell>
          <cell r="AH3" t="str">
            <v>M</v>
          </cell>
          <cell r="AI3" t="str">
            <v>M</v>
          </cell>
          <cell r="AJ3" t="str">
            <v>M</v>
          </cell>
          <cell r="AK3">
            <v>25</v>
          </cell>
          <cell r="AL3">
            <v>0</v>
          </cell>
          <cell r="AM3">
            <v>0</v>
          </cell>
          <cell r="AN3">
            <v>0</v>
          </cell>
          <cell r="AO3">
            <v>0</v>
          </cell>
          <cell r="AP3">
            <v>0</v>
          </cell>
          <cell r="AQ3">
            <v>0</v>
          </cell>
          <cell r="AR3">
            <v>0</v>
          </cell>
          <cell r="AS3">
            <v>0</v>
          </cell>
          <cell r="AT3">
            <v>0</v>
          </cell>
          <cell r="AU3">
            <v>0</v>
          </cell>
          <cell r="AV3">
            <v>4</v>
          </cell>
          <cell r="AW3">
            <v>2</v>
          </cell>
          <cell r="AX3">
            <v>25</v>
          </cell>
        </row>
        <row r="4">
          <cell r="B4">
            <v>267</v>
          </cell>
          <cell r="C4" t="str">
            <v>DEEPAK SINGH</v>
          </cell>
          <cell r="D4" t="str">
            <v>BIKE BOY</v>
          </cell>
          <cell r="E4" t="str">
            <v>Sun</v>
          </cell>
          <cell r="F4" t="str">
            <v>M</v>
          </cell>
          <cell r="G4" t="str">
            <v>M</v>
          </cell>
          <cell r="H4" t="str">
            <v>M</v>
          </cell>
          <cell r="I4" t="str">
            <v>M</v>
          </cell>
          <cell r="J4" t="str">
            <v>M</v>
          </cell>
          <cell r="K4" t="str">
            <v>M</v>
          </cell>
          <cell r="L4" t="str">
            <v>O</v>
          </cell>
          <cell r="M4" t="str">
            <v>M</v>
          </cell>
          <cell r="N4" t="str">
            <v>M</v>
          </cell>
          <cell r="O4" t="str">
            <v>M</v>
          </cell>
          <cell r="P4" t="str">
            <v>M</v>
          </cell>
          <cell r="Q4" t="str">
            <v>M</v>
          </cell>
          <cell r="R4" t="str">
            <v>M</v>
          </cell>
          <cell r="S4" t="str">
            <v>O</v>
          </cell>
          <cell r="T4" t="str">
            <v>A</v>
          </cell>
          <cell r="U4" t="str">
            <v>M</v>
          </cell>
          <cell r="V4" t="str">
            <v>M</v>
          </cell>
          <cell r="W4" t="str">
            <v>M</v>
          </cell>
          <cell r="X4" t="str">
            <v>M</v>
          </cell>
          <cell r="Y4" t="str">
            <v>M</v>
          </cell>
          <cell r="Z4" t="str">
            <v>O</v>
          </cell>
          <cell r="AA4" t="str">
            <v>M</v>
          </cell>
          <cell r="AB4" t="str">
            <v>M</v>
          </cell>
          <cell r="AC4" t="str">
            <v>M</v>
          </cell>
          <cell r="AD4" t="str">
            <v>M</v>
          </cell>
          <cell r="AE4" t="str">
            <v>M</v>
          </cell>
          <cell r="AF4" t="str">
            <v>M</v>
          </cell>
          <cell r="AG4" t="str">
            <v>O</v>
          </cell>
          <cell r="AH4" t="str">
            <v>M</v>
          </cell>
          <cell r="AI4" t="str">
            <v>M</v>
          </cell>
          <cell r="AJ4" t="str">
            <v>M</v>
          </cell>
          <cell r="AK4">
            <v>26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>
            <v>0</v>
          </cell>
          <cell r="AU4">
            <v>0</v>
          </cell>
          <cell r="AV4">
            <v>4</v>
          </cell>
          <cell r="AW4">
            <v>1</v>
          </cell>
          <cell r="AX4">
            <v>26</v>
          </cell>
        </row>
        <row r="5">
          <cell r="B5">
            <v>265</v>
          </cell>
          <cell r="C5" t="str">
            <v>RAHUL ARYA</v>
          </cell>
          <cell r="D5" t="str">
            <v>Pharmacy</v>
          </cell>
          <cell r="E5" t="str">
            <v>Wed</v>
          </cell>
          <cell r="F5" t="str">
            <v>M</v>
          </cell>
          <cell r="G5" t="str">
            <v>M</v>
          </cell>
          <cell r="H5" t="str">
            <v>O</v>
          </cell>
          <cell r="I5" t="str">
            <v>M</v>
          </cell>
          <cell r="J5" t="str">
            <v>M</v>
          </cell>
          <cell r="K5" t="str">
            <v>M</v>
          </cell>
          <cell r="L5" t="str">
            <v>M</v>
          </cell>
          <cell r="M5" t="str">
            <v>M</v>
          </cell>
          <cell r="N5" t="str">
            <v>M</v>
          </cell>
          <cell r="O5" t="str">
            <v>O</v>
          </cell>
          <cell r="P5" t="str">
            <v>M</v>
          </cell>
          <cell r="Q5" t="str">
            <v>M</v>
          </cell>
          <cell r="R5" t="str">
            <v>M</v>
          </cell>
          <cell r="S5" t="str">
            <v>M</v>
          </cell>
          <cell r="T5" t="str">
            <v>M</v>
          </cell>
          <cell r="U5" t="str">
            <v>M</v>
          </cell>
          <cell r="V5" t="str">
            <v>O</v>
          </cell>
          <cell r="W5" t="str">
            <v>M</v>
          </cell>
          <cell r="X5" t="str">
            <v>M</v>
          </cell>
          <cell r="Y5" t="str">
            <v>M</v>
          </cell>
          <cell r="Z5" t="str">
            <v>A</v>
          </cell>
          <cell r="AA5" t="str">
            <v>M</v>
          </cell>
          <cell r="AB5" t="str">
            <v>M</v>
          </cell>
          <cell r="AC5" t="str">
            <v>O</v>
          </cell>
          <cell r="AD5" t="str">
            <v>M</v>
          </cell>
          <cell r="AE5" t="str">
            <v>M</v>
          </cell>
          <cell r="AF5" t="str">
            <v>M</v>
          </cell>
          <cell r="AG5" t="str">
            <v>M</v>
          </cell>
          <cell r="AH5" t="str">
            <v>M</v>
          </cell>
          <cell r="AI5" t="str">
            <v>M</v>
          </cell>
          <cell r="AJ5" t="str">
            <v>O</v>
          </cell>
          <cell r="AK5">
            <v>25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  <cell r="AV5">
            <v>5</v>
          </cell>
          <cell r="AW5">
            <v>1</v>
          </cell>
          <cell r="AX5">
            <v>25</v>
          </cell>
        </row>
        <row r="6">
          <cell r="B6">
            <v>266</v>
          </cell>
          <cell r="C6" t="str">
            <v>SUBASH CHAND</v>
          </cell>
          <cell r="D6" t="str">
            <v>Pharmacy</v>
          </cell>
          <cell r="E6" t="str">
            <v>Sun</v>
          </cell>
          <cell r="F6" t="str">
            <v>M</v>
          </cell>
          <cell r="G6" t="str">
            <v>M</v>
          </cell>
          <cell r="H6" t="str">
            <v>M</v>
          </cell>
          <cell r="I6" t="str">
            <v>M</v>
          </cell>
          <cell r="J6" t="str">
            <v>M</v>
          </cell>
          <cell r="K6" t="str">
            <v>M</v>
          </cell>
          <cell r="L6" t="str">
            <v>M</v>
          </cell>
          <cell r="M6" t="str">
            <v>O</v>
          </cell>
          <cell r="N6" t="str">
            <v>M</v>
          </cell>
          <cell r="O6" t="str">
            <v>M</v>
          </cell>
          <cell r="P6" t="str">
            <v>M</v>
          </cell>
          <cell r="Q6" t="str">
            <v>M</v>
          </cell>
          <cell r="R6" t="str">
            <v>M</v>
          </cell>
          <cell r="S6" t="str">
            <v>O</v>
          </cell>
          <cell r="T6" t="str">
            <v>M</v>
          </cell>
          <cell r="U6" t="str">
            <v>A</v>
          </cell>
          <cell r="V6" t="str">
            <v>M</v>
          </cell>
          <cell r="W6" t="str">
            <v>M</v>
          </cell>
          <cell r="X6" t="str">
            <v>M</v>
          </cell>
          <cell r="Y6" t="str">
            <v>M</v>
          </cell>
          <cell r="Z6" t="str">
            <v>O</v>
          </cell>
          <cell r="AA6" t="str">
            <v>M</v>
          </cell>
          <cell r="AB6" t="str">
            <v>M</v>
          </cell>
          <cell r="AC6" t="str">
            <v>M</v>
          </cell>
          <cell r="AD6" t="str">
            <v>M</v>
          </cell>
          <cell r="AE6" t="str">
            <v>M</v>
          </cell>
          <cell r="AF6" t="str">
            <v>M</v>
          </cell>
          <cell r="AG6" t="str">
            <v>O</v>
          </cell>
          <cell r="AH6" t="str">
            <v>M</v>
          </cell>
          <cell r="AI6" t="str">
            <v>M</v>
          </cell>
          <cell r="AJ6" t="str">
            <v>M</v>
          </cell>
          <cell r="AK6">
            <v>26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4</v>
          </cell>
          <cell r="AW6">
            <v>1</v>
          </cell>
          <cell r="AX6">
            <v>26</v>
          </cell>
        </row>
        <row r="7">
          <cell r="B7">
            <v>339</v>
          </cell>
          <cell r="C7" t="str">
            <v>JYOTI</v>
          </cell>
          <cell r="D7" t="str">
            <v>Pharmacy</v>
          </cell>
          <cell r="E7" t="str">
            <v>MON</v>
          </cell>
          <cell r="F7" t="str">
            <v>A</v>
          </cell>
          <cell r="G7" t="str">
            <v>M</v>
          </cell>
          <cell r="H7" t="str">
            <v>M</v>
          </cell>
          <cell r="I7" t="str">
            <v>O</v>
          </cell>
          <cell r="J7" t="str">
            <v>A</v>
          </cell>
          <cell r="K7" t="str">
            <v>A</v>
          </cell>
          <cell r="L7" t="str">
            <v>A</v>
          </cell>
          <cell r="M7" t="str">
            <v>M</v>
          </cell>
          <cell r="N7" t="str">
            <v>M</v>
          </cell>
          <cell r="O7" t="str">
            <v>M</v>
          </cell>
          <cell r="P7" t="str">
            <v>M</v>
          </cell>
          <cell r="Q7" t="str">
            <v>M</v>
          </cell>
          <cell r="R7" t="str">
            <v>M</v>
          </cell>
          <cell r="S7" t="str">
            <v>M</v>
          </cell>
          <cell r="T7" t="str">
            <v>O</v>
          </cell>
          <cell r="U7" t="str">
            <v>M</v>
          </cell>
          <cell r="V7" t="str">
            <v>M</v>
          </cell>
          <cell r="W7" t="str">
            <v>M</v>
          </cell>
          <cell r="X7" t="str">
            <v>M</v>
          </cell>
          <cell r="Y7" t="str">
            <v>M</v>
          </cell>
          <cell r="Z7" t="str">
            <v>M</v>
          </cell>
          <cell r="AA7" t="str">
            <v>O</v>
          </cell>
          <cell r="AB7" t="str">
            <v>M</v>
          </cell>
          <cell r="AC7" t="str">
            <v>M</v>
          </cell>
          <cell r="AD7" t="str">
            <v>M</v>
          </cell>
          <cell r="AE7" t="str">
            <v>M</v>
          </cell>
          <cell r="AF7" t="str">
            <v>M</v>
          </cell>
          <cell r="AG7" t="str">
            <v>M</v>
          </cell>
          <cell r="AH7" t="str">
            <v>O</v>
          </cell>
          <cell r="AI7" t="str">
            <v>M</v>
          </cell>
          <cell r="AJ7" t="str">
            <v>M</v>
          </cell>
          <cell r="AK7">
            <v>23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4</v>
          </cell>
          <cell r="AW7">
            <v>4</v>
          </cell>
          <cell r="AX7">
            <v>23</v>
          </cell>
        </row>
        <row r="8">
          <cell r="B8">
            <v>269</v>
          </cell>
          <cell r="C8" t="str">
            <v>MAHESH KUMAR-2</v>
          </cell>
          <cell r="D8" t="str">
            <v>Dr. Vineet</v>
          </cell>
          <cell r="E8" t="str">
            <v>Sun</v>
          </cell>
          <cell r="F8" t="str">
            <v>M</v>
          </cell>
          <cell r="G8" t="str">
            <v>M</v>
          </cell>
          <cell r="H8" t="str">
            <v>M</v>
          </cell>
          <cell r="I8" t="str">
            <v>M</v>
          </cell>
          <cell r="J8" t="str">
            <v>M</v>
          </cell>
          <cell r="K8" t="str">
            <v>M</v>
          </cell>
          <cell r="L8" t="str">
            <v>O</v>
          </cell>
          <cell r="M8" t="str">
            <v>M</v>
          </cell>
          <cell r="N8" t="str">
            <v>M</v>
          </cell>
          <cell r="O8" t="str">
            <v>M</v>
          </cell>
          <cell r="P8" t="str">
            <v>M</v>
          </cell>
          <cell r="Q8" t="str">
            <v>M</v>
          </cell>
          <cell r="R8" t="str">
            <v>M</v>
          </cell>
          <cell r="S8" t="str">
            <v>O</v>
          </cell>
          <cell r="T8" t="str">
            <v>A</v>
          </cell>
          <cell r="U8" t="str">
            <v>M</v>
          </cell>
          <cell r="V8" t="str">
            <v>M</v>
          </cell>
          <cell r="W8" t="str">
            <v>M</v>
          </cell>
          <cell r="X8" t="str">
            <v>M</v>
          </cell>
          <cell r="Y8" t="str">
            <v>M</v>
          </cell>
          <cell r="Z8" t="str">
            <v>O</v>
          </cell>
          <cell r="AA8" t="str">
            <v>M</v>
          </cell>
          <cell r="AB8" t="str">
            <v>M</v>
          </cell>
          <cell r="AC8" t="str">
            <v>M</v>
          </cell>
          <cell r="AD8" t="str">
            <v>M</v>
          </cell>
          <cell r="AE8" t="str">
            <v>M</v>
          </cell>
          <cell r="AF8" t="str">
            <v>M</v>
          </cell>
          <cell r="AG8" t="str">
            <v>O</v>
          </cell>
          <cell r="AH8" t="str">
            <v>M</v>
          </cell>
          <cell r="AI8" t="str">
            <v>M</v>
          </cell>
          <cell r="AJ8" t="str">
            <v>M</v>
          </cell>
          <cell r="AK8">
            <v>26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4</v>
          </cell>
          <cell r="AW8">
            <v>1</v>
          </cell>
          <cell r="AX8">
            <v>26</v>
          </cell>
        </row>
        <row r="9">
          <cell r="B9">
            <v>276</v>
          </cell>
          <cell r="C9" t="str">
            <v>KAVITA</v>
          </cell>
          <cell r="D9" t="str">
            <v>CARDIOLOGY</v>
          </cell>
          <cell r="E9" t="str">
            <v>SUN</v>
          </cell>
          <cell r="F9" t="str">
            <v>M</v>
          </cell>
          <cell r="G9" t="str">
            <v>M</v>
          </cell>
          <cell r="H9" t="str">
            <v>A</v>
          </cell>
          <cell r="I9" t="str">
            <v>M</v>
          </cell>
          <cell r="J9" t="str">
            <v>M</v>
          </cell>
          <cell r="K9" t="str">
            <v>M</v>
          </cell>
          <cell r="L9" t="str">
            <v>O</v>
          </cell>
          <cell r="M9" t="str">
            <v>M</v>
          </cell>
          <cell r="N9" t="str">
            <v>M</v>
          </cell>
          <cell r="O9" t="str">
            <v>M</v>
          </cell>
          <cell r="P9" t="str">
            <v>M</v>
          </cell>
          <cell r="Q9" t="str">
            <v>M</v>
          </cell>
          <cell r="R9" t="str">
            <v>M</v>
          </cell>
          <cell r="S9" t="str">
            <v>O</v>
          </cell>
          <cell r="T9" t="str">
            <v>A</v>
          </cell>
          <cell r="U9" t="str">
            <v>M</v>
          </cell>
          <cell r="V9" t="str">
            <v>M</v>
          </cell>
          <cell r="W9" t="str">
            <v>M</v>
          </cell>
          <cell r="X9" t="str">
            <v>M</v>
          </cell>
          <cell r="Y9" t="str">
            <v>M</v>
          </cell>
          <cell r="Z9" t="str">
            <v>O</v>
          </cell>
          <cell r="AA9" t="str">
            <v>M</v>
          </cell>
          <cell r="AB9" t="str">
            <v>M</v>
          </cell>
          <cell r="AC9" t="str">
            <v>M</v>
          </cell>
          <cell r="AD9" t="str">
            <v>M</v>
          </cell>
          <cell r="AE9" t="str">
            <v>M</v>
          </cell>
          <cell r="AF9" t="str">
            <v>M</v>
          </cell>
          <cell r="AG9" t="str">
            <v>O</v>
          </cell>
          <cell r="AH9" t="str">
            <v>M</v>
          </cell>
          <cell r="AI9" t="str">
            <v>M</v>
          </cell>
          <cell r="AJ9" t="str">
            <v>M</v>
          </cell>
          <cell r="AK9">
            <v>25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  <cell r="AV9">
            <v>4</v>
          </cell>
          <cell r="AW9">
            <v>2</v>
          </cell>
          <cell r="AX9">
            <v>25</v>
          </cell>
        </row>
        <row r="10">
          <cell r="B10">
            <v>275</v>
          </cell>
          <cell r="C10" t="str">
            <v>POOJA</v>
          </cell>
          <cell r="D10" t="str">
            <v>CARDIOLOGY</v>
          </cell>
          <cell r="E10" t="str">
            <v>Sun</v>
          </cell>
          <cell r="F10" t="str">
            <v>A</v>
          </cell>
          <cell r="G10" t="str">
            <v>M</v>
          </cell>
          <cell r="H10" t="str">
            <v>M</v>
          </cell>
          <cell r="I10" t="str">
            <v>M</v>
          </cell>
          <cell r="J10" t="str">
            <v>M</v>
          </cell>
          <cell r="K10" t="str">
            <v>M</v>
          </cell>
          <cell r="L10" t="str">
            <v>O</v>
          </cell>
          <cell r="M10" t="str">
            <v>M</v>
          </cell>
          <cell r="N10" t="str">
            <v>M</v>
          </cell>
          <cell r="O10" t="str">
            <v>M</v>
          </cell>
          <cell r="P10" t="str">
            <v>M</v>
          </cell>
          <cell r="Q10" t="str">
            <v>A</v>
          </cell>
          <cell r="R10" t="str">
            <v>M</v>
          </cell>
          <cell r="S10" t="str">
            <v>O</v>
          </cell>
          <cell r="T10" t="str">
            <v>A</v>
          </cell>
          <cell r="U10" t="str">
            <v>M</v>
          </cell>
          <cell r="V10" t="str">
            <v>M</v>
          </cell>
          <cell r="W10" t="str">
            <v>M</v>
          </cell>
          <cell r="X10" t="str">
            <v>M</v>
          </cell>
          <cell r="Y10" t="str">
            <v>M</v>
          </cell>
          <cell r="Z10" t="str">
            <v>O</v>
          </cell>
          <cell r="AA10" t="str">
            <v>M</v>
          </cell>
          <cell r="AB10" t="str">
            <v>M</v>
          </cell>
          <cell r="AC10" t="str">
            <v>M</v>
          </cell>
          <cell r="AD10" t="str">
            <v>M</v>
          </cell>
          <cell r="AE10" t="str">
            <v>M</v>
          </cell>
          <cell r="AF10" t="str">
            <v>M</v>
          </cell>
          <cell r="AG10" t="str">
            <v>O</v>
          </cell>
          <cell r="AH10" t="str">
            <v>M</v>
          </cell>
          <cell r="AI10" t="str">
            <v>M</v>
          </cell>
          <cell r="AJ10" t="str">
            <v>M</v>
          </cell>
          <cell r="AK10">
            <v>24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4</v>
          </cell>
          <cell r="AW10">
            <v>3</v>
          </cell>
          <cell r="AX10">
            <v>24</v>
          </cell>
        </row>
        <row r="11">
          <cell r="B11">
            <v>262</v>
          </cell>
          <cell r="C11" t="str">
            <v>RAKHI SAINI</v>
          </cell>
          <cell r="D11" t="str">
            <v>OT - Desk</v>
          </cell>
          <cell r="E11" t="str">
            <v>Sun</v>
          </cell>
          <cell r="F11" t="str">
            <v>M</v>
          </cell>
          <cell r="G11" t="str">
            <v>M</v>
          </cell>
          <cell r="H11" t="str">
            <v>M</v>
          </cell>
          <cell r="I11" t="str">
            <v>M</v>
          </cell>
          <cell r="J11" t="str">
            <v>M</v>
          </cell>
          <cell r="K11" t="str">
            <v>M</v>
          </cell>
          <cell r="L11" t="str">
            <v>O</v>
          </cell>
          <cell r="M11" t="str">
            <v>M</v>
          </cell>
          <cell r="N11" t="str">
            <v>M</v>
          </cell>
          <cell r="O11" t="str">
            <v>M</v>
          </cell>
          <cell r="P11" t="str">
            <v>M</v>
          </cell>
          <cell r="Q11" t="str">
            <v>M</v>
          </cell>
          <cell r="R11" t="str">
            <v>M</v>
          </cell>
          <cell r="S11" t="str">
            <v>O</v>
          </cell>
          <cell r="T11" t="str">
            <v>A</v>
          </cell>
          <cell r="U11" t="str">
            <v>M</v>
          </cell>
          <cell r="V11" t="str">
            <v>M</v>
          </cell>
          <cell r="W11" t="str">
            <v>M</v>
          </cell>
          <cell r="X11" t="str">
            <v>M</v>
          </cell>
          <cell r="Y11" t="str">
            <v>M</v>
          </cell>
          <cell r="Z11" t="str">
            <v>O</v>
          </cell>
          <cell r="AA11" t="str">
            <v>M</v>
          </cell>
          <cell r="AB11" t="str">
            <v>M</v>
          </cell>
          <cell r="AC11" t="str">
            <v>M</v>
          </cell>
          <cell r="AD11" t="str">
            <v>M</v>
          </cell>
          <cell r="AE11" t="str">
            <v>M</v>
          </cell>
          <cell r="AF11" t="str">
            <v>M</v>
          </cell>
          <cell r="AG11" t="str">
            <v>O</v>
          </cell>
          <cell r="AH11" t="str">
            <v>M</v>
          </cell>
          <cell r="AI11" t="str">
            <v>M</v>
          </cell>
          <cell r="AJ11" t="str">
            <v>M</v>
          </cell>
          <cell r="AK11">
            <v>26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4</v>
          </cell>
          <cell r="AW11">
            <v>1</v>
          </cell>
          <cell r="AX11">
            <v>26</v>
          </cell>
        </row>
        <row r="12">
          <cell r="B12">
            <v>263</v>
          </cell>
          <cell r="C12" t="str">
            <v>KUNAL SINGH NEGI</v>
          </cell>
          <cell r="D12" t="str">
            <v>OT STORE</v>
          </cell>
          <cell r="E12" t="str">
            <v>Fri</v>
          </cell>
          <cell r="F12" t="str">
            <v>M</v>
          </cell>
          <cell r="G12" t="str">
            <v>M</v>
          </cell>
          <cell r="H12" t="str">
            <v>M</v>
          </cell>
          <cell r="I12" t="str">
            <v>M</v>
          </cell>
          <cell r="J12" t="str">
            <v>O</v>
          </cell>
          <cell r="K12" t="str">
            <v>E</v>
          </cell>
          <cell r="L12" t="str">
            <v>E</v>
          </cell>
          <cell r="M12" t="str">
            <v>M</v>
          </cell>
          <cell r="N12" t="str">
            <v>M</v>
          </cell>
          <cell r="O12" t="str">
            <v>M</v>
          </cell>
          <cell r="P12" t="str">
            <v>M</v>
          </cell>
          <cell r="Q12" t="str">
            <v>O</v>
          </cell>
          <cell r="R12" t="str">
            <v>N</v>
          </cell>
          <cell r="S12" t="str">
            <v>N</v>
          </cell>
          <cell r="T12" t="str">
            <v>N</v>
          </cell>
          <cell r="U12" t="str">
            <v>M</v>
          </cell>
          <cell r="V12" t="str">
            <v>M</v>
          </cell>
          <cell r="W12" t="str">
            <v>E</v>
          </cell>
          <cell r="X12" t="str">
            <v>O</v>
          </cell>
          <cell r="Y12" t="str">
            <v>M</v>
          </cell>
          <cell r="Z12" t="str">
            <v>E</v>
          </cell>
          <cell r="AA12" t="str">
            <v>E</v>
          </cell>
          <cell r="AB12" t="str">
            <v>M</v>
          </cell>
          <cell r="AC12" t="str">
            <v>E</v>
          </cell>
          <cell r="AD12" t="str">
            <v>E</v>
          </cell>
          <cell r="AE12" t="str">
            <v>O</v>
          </cell>
          <cell r="AF12" t="str">
            <v>E</v>
          </cell>
          <cell r="AG12" t="str">
            <v>N</v>
          </cell>
          <cell r="AH12" t="str">
            <v>N</v>
          </cell>
          <cell r="AI12" t="str">
            <v>N</v>
          </cell>
          <cell r="AJ12" t="str">
            <v>M</v>
          </cell>
          <cell r="AK12">
            <v>13</v>
          </cell>
          <cell r="AL12">
            <v>8</v>
          </cell>
          <cell r="AM12">
            <v>6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4</v>
          </cell>
          <cell r="AW12">
            <v>0</v>
          </cell>
          <cell r="AX12">
            <v>27</v>
          </cell>
        </row>
        <row r="13">
          <cell r="B13">
            <v>277</v>
          </cell>
          <cell r="C13" t="str">
            <v>VINAY KUMAR</v>
          </cell>
          <cell r="D13" t="str">
            <v>OT STORE</v>
          </cell>
          <cell r="E13" t="str">
            <v>TUE</v>
          </cell>
          <cell r="F13" t="str">
            <v>M</v>
          </cell>
          <cell r="G13" t="str">
            <v>A</v>
          </cell>
          <cell r="H13" t="str">
            <v>E</v>
          </cell>
          <cell r="I13" t="str">
            <v>E</v>
          </cell>
          <cell r="J13" t="str">
            <v>E</v>
          </cell>
          <cell r="K13" t="str">
            <v>M</v>
          </cell>
          <cell r="L13" t="str">
            <v>M</v>
          </cell>
          <cell r="M13" t="str">
            <v>M</v>
          </cell>
          <cell r="N13" t="str">
            <v>O</v>
          </cell>
          <cell r="O13" t="str">
            <v>N</v>
          </cell>
          <cell r="P13" t="str">
            <v>N</v>
          </cell>
          <cell r="Q13" t="str">
            <v>N</v>
          </cell>
          <cell r="R13" t="str">
            <v>A</v>
          </cell>
          <cell r="S13" t="str">
            <v>A</v>
          </cell>
          <cell r="T13" t="str">
            <v>E</v>
          </cell>
          <cell r="U13" t="str">
            <v>O</v>
          </cell>
          <cell r="V13" t="str">
            <v>M</v>
          </cell>
          <cell r="W13" t="str">
            <v>M</v>
          </cell>
          <cell r="X13" t="str">
            <v>E</v>
          </cell>
          <cell r="Y13" t="str">
            <v>E</v>
          </cell>
          <cell r="Z13" t="str">
            <v>M</v>
          </cell>
          <cell r="AA13" t="str">
            <v>M</v>
          </cell>
          <cell r="AB13" t="str">
            <v>O</v>
          </cell>
          <cell r="AC13" t="str">
            <v>M</v>
          </cell>
          <cell r="AD13" t="str">
            <v>N</v>
          </cell>
          <cell r="AE13" t="str">
            <v>N</v>
          </cell>
          <cell r="AF13" t="str">
            <v>N</v>
          </cell>
          <cell r="AG13" t="str">
            <v>M</v>
          </cell>
          <cell r="AH13" t="str">
            <v>M</v>
          </cell>
          <cell r="AI13" t="str">
            <v>O</v>
          </cell>
          <cell r="AJ13" t="str">
            <v>M</v>
          </cell>
          <cell r="AK13">
            <v>12</v>
          </cell>
          <cell r="AL13">
            <v>6</v>
          </cell>
          <cell r="AM13">
            <v>6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4</v>
          </cell>
          <cell r="AW13">
            <v>3</v>
          </cell>
          <cell r="AX13">
            <v>24</v>
          </cell>
        </row>
        <row r="14">
          <cell r="B14">
            <v>278</v>
          </cell>
          <cell r="C14" t="str">
            <v>NISHA</v>
          </cell>
          <cell r="D14" t="str">
            <v xml:space="preserve">Lab </v>
          </cell>
          <cell r="E14" t="str">
            <v>SUN</v>
          </cell>
          <cell r="F14" t="str">
            <v>A</v>
          </cell>
          <cell r="G14" t="str">
            <v>M</v>
          </cell>
          <cell r="H14" t="str">
            <v>M</v>
          </cell>
          <cell r="I14" t="str">
            <v>E</v>
          </cell>
          <cell r="J14" t="str">
            <v>M</v>
          </cell>
          <cell r="K14" t="str">
            <v>M</v>
          </cell>
          <cell r="L14" t="str">
            <v>O</v>
          </cell>
          <cell r="M14" t="str">
            <v>M</v>
          </cell>
          <cell r="N14" t="str">
            <v>M</v>
          </cell>
          <cell r="O14" t="str">
            <v>M</v>
          </cell>
          <cell r="P14" t="str">
            <v>M</v>
          </cell>
          <cell r="Q14" t="str">
            <v>M</v>
          </cell>
          <cell r="R14" t="str">
            <v>M</v>
          </cell>
          <cell r="S14" t="str">
            <v>O</v>
          </cell>
          <cell r="T14" t="str">
            <v>A</v>
          </cell>
          <cell r="U14" t="str">
            <v>M</v>
          </cell>
          <cell r="V14" t="str">
            <v>M</v>
          </cell>
          <cell r="W14" t="str">
            <v>M</v>
          </cell>
          <cell r="X14" t="str">
            <v>M</v>
          </cell>
          <cell r="Y14" t="str">
            <v>M</v>
          </cell>
          <cell r="Z14" t="str">
            <v>O</v>
          </cell>
          <cell r="AA14" t="str">
            <v>M</v>
          </cell>
          <cell r="AB14" t="str">
            <v>A</v>
          </cell>
          <cell r="AC14" t="str">
            <v>A</v>
          </cell>
          <cell r="AD14" t="str">
            <v>M</v>
          </cell>
          <cell r="AE14" t="str">
            <v>M</v>
          </cell>
          <cell r="AF14" t="str">
            <v>M</v>
          </cell>
          <cell r="AG14" t="str">
            <v>O</v>
          </cell>
          <cell r="AH14" t="str">
            <v>M</v>
          </cell>
          <cell r="AI14" t="str">
            <v>M</v>
          </cell>
          <cell r="AJ14" t="str">
            <v>M</v>
          </cell>
          <cell r="AK14">
            <v>22</v>
          </cell>
          <cell r="AL14">
            <v>1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4</v>
          </cell>
          <cell r="AW14">
            <v>4</v>
          </cell>
          <cell r="AX14">
            <v>23</v>
          </cell>
        </row>
        <row r="15">
          <cell r="B15">
            <v>261</v>
          </cell>
          <cell r="C15" t="str">
            <v>ASHOK</v>
          </cell>
          <cell r="D15" t="str">
            <v xml:space="preserve">Lab </v>
          </cell>
          <cell r="E15" t="str">
            <v>THU</v>
          </cell>
          <cell r="F15" t="str">
            <v>E</v>
          </cell>
          <cell r="G15" t="str">
            <v>E</v>
          </cell>
          <cell r="H15" t="str">
            <v>E</v>
          </cell>
          <cell r="I15" t="str">
            <v>O</v>
          </cell>
          <cell r="J15" t="str">
            <v>E</v>
          </cell>
          <cell r="K15" t="str">
            <v>E</v>
          </cell>
          <cell r="L15" t="str">
            <v>E</v>
          </cell>
          <cell r="M15" t="str">
            <v>E</v>
          </cell>
          <cell r="N15" t="str">
            <v>E</v>
          </cell>
          <cell r="O15" t="str">
            <v>E</v>
          </cell>
          <cell r="P15" t="str">
            <v>O</v>
          </cell>
          <cell r="Q15" t="str">
            <v>E</v>
          </cell>
          <cell r="R15" t="str">
            <v>E</v>
          </cell>
          <cell r="S15" t="str">
            <v>E</v>
          </cell>
          <cell r="T15" t="str">
            <v>E</v>
          </cell>
          <cell r="U15" t="str">
            <v>M</v>
          </cell>
          <cell r="V15" t="str">
            <v>E</v>
          </cell>
          <cell r="W15" t="str">
            <v>O</v>
          </cell>
          <cell r="X15" t="str">
            <v>E</v>
          </cell>
          <cell r="Y15" t="str">
            <v>E</v>
          </cell>
          <cell r="Z15" t="str">
            <v>E</v>
          </cell>
          <cell r="AA15" t="str">
            <v>E</v>
          </cell>
          <cell r="AB15" t="str">
            <v>E</v>
          </cell>
          <cell r="AC15" t="str">
            <v>E</v>
          </cell>
          <cell r="AD15" t="str">
            <v>O</v>
          </cell>
          <cell r="AE15" t="str">
            <v>E</v>
          </cell>
          <cell r="AF15" t="str">
            <v>E</v>
          </cell>
          <cell r="AG15" t="str">
            <v>E</v>
          </cell>
          <cell r="AH15" t="str">
            <v>M</v>
          </cell>
          <cell r="AI15" t="str">
            <v>E</v>
          </cell>
          <cell r="AJ15" t="str">
            <v>E</v>
          </cell>
          <cell r="AK15">
            <v>2</v>
          </cell>
          <cell r="AL15">
            <v>25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4</v>
          </cell>
          <cell r="AW15">
            <v>0</v>
          </cell>
          <cell r="AX15">
            <v>27</v>
          </cell>
        </row>
        <row r="16">
          <cell r="B16">
            <v>272</v>
          </cell>
          <cell r="C16" t="str">
            <v>POOJA 6</v>
          </cell>
          <cell r="D16" t="str">
            <v xml:space="preserve">Lab </v>
          </cell>
          <cell r="E16" t="str">
            <v>Fri</v>
          </cell>
          <cell r="F16" t="str">
            <v>M</v>
          </cell>
          <cell r="G16" t="str">
            <v>M</v>
          </cell>
          <cell r="H16" t="str">
            <v>M</v>
          </cell>
          <cell r="I16" t="str">
            <v>M</v>
          </cell>
          <cell r="J16" t="str">
            <v>O</v>
          </cell>
          <cell r="K16" t="str">
            <v>M</v>
          </cell>
          <cell r="L16" t="str">
            <v>M</v>
          </cell>
          <cell r="M16" t="str">
            <v>M</v>
          </cell>
          <cell r="N16" t="str">
            <v>M</v>
          </cell>
          <cell r="O16" t="str">
            <v>M</v>
          </cell>
          <cell r="P16" t="str">
            <v>E</v>
          </cell>
          <cell r="Q16" t="str">
            <v>O</v>
          </cell>
          <cell r="R16" t="str">
            <v>M</v>
          </cell>
          <cell r="S16" t="str">
            <v>M</v>
          </cell>
          <cell r="T16" t="str">
            <v>M</v>
          </cell>
          <cell r="U16" t="str">
            <v>M</v>
          </cell>
          <cell r="V16" t="str">
            <v>M</v>
          </cell>
          <cell r="W16" t="str">
            <v>M</v>
          </cell>
          <cell r="X16" t="str">
            <v>O</v>
          </cell>
          <cell r="Y16" t="str">
            <v>M</v>
          </cell>
          <cell r="Z16" t="str">
            <v>M</v>
          </cell>
          <cell r="AA16" t="str">
            <v>M</v>
          </cell>
          <cell r="AB16" t="str">
            <v>M</v>
          </cell>
          <cell r="AC16" t="str">
            <v>M</v>
          </cell>
          <cell r="AD16" t="str">
            <v>M</v>
          </cell>
          <cell r="AE16" t="str">
            <v>O</v>
          </cell>
          <cell r="AF16" t="str">
            <v>M</v>
          </cell>
          <cell r="AG16" t="str">
            <v>M</v>
          </cell>
          <cell r="AH16" t="str">
            <v>E</v>
          </cell>
          <cell r="AI16" t="str">
            <v>M</v>
          </cell>
          <cell r="AJ16" t="str">
            <v>M</v>
          </cell>
          <cell r="AK16">
            <v>25</v>
          </cell>
          <cell r="AL16">
            <v>2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4</v>
          </cell>
          <cell r="AW16">
            <v>0</v>
          </cell>
          <cell r="AX16">
            <v>27</v>
          </cell>
        </row>
        <row r="17">
          <cell r="B17">
            <v>270</v>
          </cell>
          <cell r="C17" t="str">
            <v>VIJAYPAL</v>
          </cell>
          <cell r="D17" t="str">
            <v>ACCOUNT</v>
          </cell>
          <cell r="E17" t="str">
            <v>SUN</v>
          </cell>
          <cell r="F17" t="str">
            <v>M</v>
          </cell>
          <cell r="G17" t="str">
            <v>M</v>
          </cell>
          <cell r="H17" t="str">
            <v>M</v>
          </cell>
          <cell r="I17" t="str">
            <v>A</v>
          </cell>
          <cell r="J17" t="str">
            <v>M</v>
          </cell>
          <cell r="K17" t="str">
            <v>M</v>
          </cell>
          <cell r="L17" t="str">
            <v>O</v>
          </cell>
          <cell r="M17" t="str">
            <v>M</v>
          </cell>
          <cell r="N17" t="str">
            <v>M</v>
          </cell>
          <cell r="O17" t="str">
            <v>M</v>
          </cell>
          <cell r="P17" t="str">
            <v>M</v>
          </cell>
          <cell r="Q17" t="str">
            <v>M</v>
          </cell>
          <cell r="R17" t="str">
            <v>M</v>
          </cell>
          <cell r="S17" t="str">
            <v>O</v>
          </cell>
          <cell r="T17" t="str">
            <v>A</v>
          </cell>
          <cell r="U17" t="str">
            <v>M</v>
          </cell>
          <cell r="V17" t="str">
            <v>M</v>
          </cell>
          <cell r="W17" t="str">
            <v>M</v>
          </cell>
          <cell r="X17" t="str">
            <v>M</v>
          </cell>
          <cell r="Y17" t="str">
            <v>M</v>
          </cell>
          <cell r="Z17" t="str">
            <v>O</v>
          </cell>
          <cell r="AA17" t="str">
            <v>M</v>
          </cell>
          <cell r="AB17" t="str">
            <v>M</v>
          </cell>
          <cell r="AC17" t="str">
            <v>M</v>
          </cell>
          <cell r="AD17" t="str">
            <v>M</v>
          </cell>
          <cell r="AE17" t="str">
            <v>M</v>
          </cell>
          <cell r="AF17" t="str">
            <v>M</v>
          </cell>
          <cell r="AG17" t="str">
            <v>O</v>
          </cell>
          <cell r="AH17" t="str">
            <v>M</v>
          </cell>
          <cell r="AI17" t="str">
            <v>M</v>
          </cell>
          <cell r="AJ17" t="str">
            <v>M</v>
          </cell>
          <cell r="AK17">
            <v>25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4</v>
          </cell>
          <cell r="AW17">
            <v>2</v>
          </cell>
          <cell r="AX17">
            <v>25</v>
          </cell>
        </row>
        <row r="18">
          <cell r="B18">
            <v>271</v>
          </cell>
          <cell r="C18" t="str">
            <v>VIVEK</v>
          </cell>
          <cell r="D18" t="str">
            <v>Marketing</v>
          </cell>
          <cell r="E18" t="str">
            <v>SUN</v>
          </cell>
          <cell r="F18" t="str">
            <v>A</v>
          </cell>
          <cell r="G18" t="str">
            <v>A</v>
          </cell>
          <cell r="H18" t="str">
            <v>A</v>
          </cell>
          <cell r="I18" t="str">
            <v>A</v>
          </cell>
          <cell r="J18" t="str">
            <v>A</v>
          </cell>
          <cell r="K18" t="str">
            <v>A</v>
          </cell>
          <cell r="L18" t="str">
            <v>A</v>
          </cell>
          <cell r="M18" t="str">
            <v>A</v>
          </cell>
          <cell r="N18" t="str">
            <v>A</v>
          </cell>
          <cell r="O18" t="str">
            <v>A</v>
          </cell>
          <cell r="P18" t="str">
            <v>A</v>
          </cell>
          <cell r="Q18" t="str">
            <v>A</v>
          </cell>
          <cell r="R18" t="str">
            <v>A</v>
          </cell>
          <cell r="S18" t="str">
            <v>A</v>
          </cell>
          <cell r="T18" t="str">
            <v>A</v>
          </cell>
          <cell r="U18" t="str">
            <v>A</v>
          </cell>
          <cell r="V18" t="str">
            <v>A</v>
          </cell>
          <cell r="W18" t="str">
            <v>A</v>
          </cell>
          <cell r="X18" t="str">
            <v>A</v>
          </cell>
          <cell r="Y18" t="str">
            <v>A</v>
          </cell>
          <cell r="Z18" t="str">
            <v>A</v>
          </cell>
          <cell r="AA18" t="str">
            <v>A</v>
          </cell>
          <cell r="AB18" t="str">
            <v>A</v>
          </cell>
          <cell r="AC18" t="str">
            <v>A</v>
          </cell>
          <cell r="AD18" t="str">
            <v>A</v>
          </cell>
          <cell r="AE18" t="str">
            <v>A</v>
          </cell>
          <cell r="AF18" t="str">
            <v>A</v>
          </cell>
          <cell r="AG18" t="str">
            <v>A</v>
          </cell>
          <cell r="AH18" t="str">
            <v>A</v>
          </cell>
          <cell r="AI18" t="str">
            <v>A</v>
          </cell>
          <cell r="AJ18" t="str">
            <v>A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31</v>
          </cell>
          <cell r="AX18">
            <v>0</v>
          </cell>
        </row>
        <row r="19">
          <cell r="B19">
            <v>274</v>
          </cell>
          <cell r="C19" t="str">
            <v>BIJENDER</v>
          </cell>
          <cell r="D19" t="str">
            <v>MRD FILE WORK</v>
          </cell>
          <cell r="E19" t="str">
            <v>WED</v>
          </cell>
          <cell r="F19" t="str">
            <v>M</v>
          </cell>
          <cell r="G19" t="str">
            <v>M</v>
          </cell>
          <cell r="H19" t="str">
            <v>O</v>
          </cell>
          <cell r="I19" t="str">
            <v>M</v>
          </cell>
          <cell r="J19" t="str">
            <v>M</v>
          </cell>
          <cell r="K19" t="str">
            <v>M</v>
          </cell>
          <cell r="L19" t="str">
            <v>A</v>
          </cell>
          <cell r="M19" t="str">
            <v>M</v>
          </cell>
          <cell r="N19" t="str">
            <v>M</v>
          </cell>
          <cell r="O19" t="str">
            <v>O</v>
          </cell>
          <cell r="P19" t="str">
            <v>M</v>
          </cell>
          <cell r="Q19" t="str">
            <v>M</v>
          </cell>
          <cell r="R19" t="str">
            <v>M</v>
          </cell>
          <cell r="S19" t="str">
            <v>M</v>
          </cell>
          <cell r="T19" t="str">
            <v>M</v>
          </cell>
          <cell r="U19" t="str">
            <v>M</v>
          </cell>
          <cell r="V19" t="str">
            <v>O</v>
          </cell>
          <cell r="W19" t="str">
            <v>M</v>
          </cell>
          <cell r="X19" t="str">
            <v>M</v>
          </cell>
          <cell r="Y19" t="str">
            <v>M</v>
          </cell>
          <cell r="Z19" t="str">
            <v>M</v>
          </cell>
          <cell r="AA19" t="str">
            <v>M</v>
          </cell>
          <cell r="AB19" t="str">
            <v>M</v>
          </cell>
          <cell r="AC19" t="str">
            <v>O</v>
          </cell>
          <cell r="AD19" t="str">
            <v>M</v>
          </cell>
          <cell r="AE19" t="str">
            <v>M</v>
          </cell>
          <cell r="AF19" t="str">
            <v>M</v>
          </cell>
          <cell r="AG19" t="str">
            <v>M</v>
          </cell>
          <cell r="AH19" t="str">
            <v>M</v>
          </cell>
          <cell r="AI19" t="str">
            <v>M</v>
          </cell>
          <cell r="AJ19" t="str">
            <v>O</v>
          </cell>
          <cell r="AK19">
            <v>25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5</v>
          </cell>
          <cell r="AW19">
            <v>1</v>
          </cell>
          <cell r="AX19">
            <v>25</v>
          </cell>
        </row>
        <row r="20">
          <cell r="B20">
            <v>280</v>
          </cell>
          <cell r="C20" t="str">
            <v>ANKITA</v>
          </cell>
          <cell r="D20" t="str">
            <v>COMMERICAL</v>
          </cell>
          <cell r="E20" t="str">
            <v>SUN</v>
          </cell>
          <cell r="F20" t="str">
            <v>M</v>
          </cell>
          <cell r="G20" t="str">
            <v>M</v>
          </cell>
          <cell r="H20" t="str">
            <v>M</v>
          </cell>
          <cell r="I20" t="str">
            <v>M</v>
          </cell>
          <cell r="J20" t="str">
            <v>M</v>
          </cell>
          <cell r="K20" t="str">
            <v>M</v>
          </cell>
          <cell r="L20" t="str">
            <v>O</v>
          </cell>
          <cell r="M20" t="str">
            <v>M</v>
          </cell>
          <cell r="N20" t="str">
            <v>M</v>
          </cell>
          <cell r="O20" t="str">
            <v>M</v>
          </cell>
          <cell r="P20" t="str">
            <v>A</v>
          </cell>
          <cell r="Q20" t="str">
            <v>M</v>
          </cell>
          <cell r="R20" t="str">
            <v>M</v>
          </cell>
          <cell r="S20" t="str">
            <v>O</v>
          </cell>
          <cell r="T20" t="str">
            <v>M</v>
          </cell>
          <cell r="U20" t="str">
            <v>M</v>
          </cell>
          <cell r="V20" t="str">
            <v>M</v>
          </cell>
          <cell r="W20" t="str">
            <v>M</v>
          </cell>
          <cell r="X20" t="str">
            <v>M</v>
          </cell>
          <cell r="Y20" t="str">
            <v>M</v>
          </cell>
          <cell r="Z20" t="str">
            <v>O</v>
          </cell>
          <cell r="AA20" t="str">
            <v>M</v>
          </cell>
          <cell r="AB20" t="str">
            <v>M</v>
          </cell>
          <cell r="AC20" t="str">
            <v>M</v>
          </cell>
          <cell r="AD20" t="str">
            <v>M</v>
          </cell>
          <cell r="AE20" t="str">
            <v>M</v>
          </cell>
          <cell r="AF20" t="str">
            <v>M</v>
          </cell>
          <cell r="AG20" t="str">
            <v>O</v>
          </cell>
          <cell r="AH20" t="str">
            <v>A</v>
          </cell>
          <cell r="AI20" t="str">
            <v>A</v>
          </cell>
          <cell r="AJ20" t="str">
            <v>A</v>
          </cell>
          <cell r="AK20">
            <v>23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4</v>
          </cell>
          <cell r="AW20">
            <v>4</v>
          </cell>
          <cell r="AX20">
            <v>23</v>
          </cell>
        </row>
        <row r="21">
          <cell r="B21">
            <v>273</v>
          </cell>
          <cell r="C21" t="str">
            <v>ANKUR</v>
          </cell>
          <cell r="D21" t="str">
            <v>PICU &amp; 9TH FLOOR</v>
          </cell>
          <cell r="E21" t="str">
            <v>WED</v>
          </cell>
          <cell r="F21" t="str">
            <v>N</v>
          </cell>
          <cell r="G21" t="str">
            <v>N</v>
          </cell>
          <cell r="H21" t="str">
            <v>A</v>
          </cell>
          <cell r="I21" t="str">
            <v>E</v>
          </cell>
          <cell r="J21" t="str">
            <v>E</v>
          </cell>
          <cell r="K21" t="str">
            <v>E</v>
          </cell>
          <cell r="L21" t="str">
            <v>M</v>
          </cell>
          <cell r="M21" t="str">
            <v>N</v>
          </cell>
          <cell r="N21" t="str">
            <v>N</v>
          </cell>
          <cell r="O21" t="str">
            <v>O</v>
          </cell>
          <cell r="P21" t="str">
            <v>E</v>
          </cell>
          <cell r="Q21" t="str">
            <v>M</v>
          </cell>
          <cell r="R21" t="str">
            <v>E</v>
          </cell>
          <cell r="S21" t="str">
            <v>M</v>
          </cell>
          <cell r="T21" t="str">
            <v>E</v>
          </cell>
          <cell r="U21" t="str">
            <v>N</v>
          </cell>
          <cell r="V21" t="str">
            <v>O</v>
          </cell>
          <cell r="W21" t="str">
            <v>E</v>
          </cell>
          <cell r="X21" t="str">
            <v>N</v>
          </cell>
          <cell r="Y21" t="str">
            <v>M</v>
          </cell>
          <cell r="Z21" t="str">
            <v>A</v>
          </cell>
          <cell r="AA21" t="str">
            <v>N</v>
          </cell>
          <cell r="AB21" t="str">
            <v>N</v>
          </cell>
          <cell r="AC21" t="str">
            <v>O</v>
          </cell>
          <cell r="AD21" t="str">
            <v>E</v>
          </cell>
          <cell r="AE21" t="str">
            <v>E</v>
          </cell>
          <cell r="AF21" t="str">
            <v>E</v>
          </cell>
          <cell r="AG21" t="str">
            <v>E</v>
          </cell>
          <cell r="AH21" t="str">
            <v>N</v>
          </cell>
          <cell r="AI21" t="str">
            <v>N</v>
          </cell>
          <cell r="AJ21" t="str">
            <v>O</v>
          </cell>
          <cell r="AK21">
            <v>4</v>
          </cell>
          <cell r="AL21">
            <v>11</v>
          </cell>
          <cell r="AM21">
            <v>10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4</v>
          </cell>
          <cell r="AW21">
            <v>2</v>
          </cell>
          <cell r="AX21">
            <v>25</v>
          </cell>
        </row>
        <row r="22">
          <cell r="B22">
            <v>281</v>
          </cell>
          <cell r="C22" t="str">
            <v>KHUSHBOO JAISWAL</v>
          </cell>
          <cell r="E22" t="str">
            <v>SUN</v>
          </cell>
          <cell r="F22" t="str">
            <v>M</v>
          </cell>
          <cell r="G22" t="str">
            <v>A</v>
          </cell>
          <cell r="H22" t="str">
            <v>M</v>
          </cell>
          <cell r="I22" t="str">
            <v>M</v>
          </cell>
          <cell r="J22" t="str">
            <v>M</v>
          </cell>
          <cell r="K22" t="str">
            <v>M</v>
          </cell>
          <cell r="L22" t="str">
            <v>O</v>
          </cell>
          <cell r="M22" t="str">
            <v>A</v>
          </cell>
          <cell r="N22" t="str">
            <v>M</v>
          </cell>
          <cell r="O22" t="str">
            <v>M</v>
          </cell>
          <cell r="P22" t="str">
            <v>M</v>
          </cell>
          <cell r="Q22" t="str">
            <v>M</v>
          </cell>
          <cell r="R22" t="str">
            <v>M</v>
          </cell>
          <cell r="S22" t="str">
            <v>O</v>
          </cell>
          <cell r="T22" t="str">
            <v>A</v>
          </cell>
          <cell r="U22" t="str">
            <v>M</v>
          </cell>
          <cell r="V22" t="str">
            <v>M</v>
          </cell>
          <cell r="W22" t="str">
            <v>M</v>
          </cell>
          <cell r="X22" t="str">
            <v>M</v>
          </cell>
          <cell r="Y22" t="str">
            <v>M</v>
          </cell>
          <cell r="Z22" t="str">
            <v>O</v>
          </cell>
          <cell r="AA22" t="str">
            <v>M</v>
          </cell>
          <cell r="AB22" t="str">
            <v>M</v>
          </cell>
          <cell r="AC22" t="str">
            <v>M</v>
          </cell>
          <cell r="AD22" t="str">
            <v>M</v>
          </cell>
          <cell r="AE22" t="str">
            <v>M</v>
          </cell>
          <cell r="AF22" t="str">
            <v>M</v>
          </cell>
          <cell r="AG22" t="str">
            <v>O</v>
          </cell>
          <cell r="AH22" t="str">
            <v>M</v>
          </cell>
          <cell r="AI22" t="str">
            <v>M</v>
          </cell>
          <cell r="AJ22" t="str">
            <v>M</v>
          </cell>
          <cell r="AK22">
            <v>24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4</v>
          </cell>
          <cell r="AW22">
            <v>3</v>
          </cell>
          <cell r="AX22">
            <v>24</v>
          </cell>
        </row>
        <row r="23">
          <cell r="B23">
            <v>2219</v>
          </cell>
          <cell r="C23" t="str">
            <v>PARVAIZ</v>
          </cell>
          <cell r="E23" t="str">
            <v>SUN</v>
          </cell>
          <cell r="F23" t="str">
            <v>M</v>
          </cell>
          <cell r="G23" t="str">
            <v>M</v>
          </cell>
          <cell r="H23" t="str">
            <v>M</v>
          </cell>
          <cell r="I23" t="str">
            <v>M</v>
          </cell>
          <cell r="J23" t="str">
            <v>O</v>
          </cell>
          <cell r="K23" t="str">
            <v>M</v>
          </cell>
          <cell r="L23" t="str">
            <v>O</v>
          </cell>
          <cell r="M23" t="str">
            <v>M</v>
          </cell>
          <cell r="N23" t="str">
            <v>M</v>
          </cell>
          <cell r="O23" t="str">
            <v>M</v>
          </cell>
          <cell r="P23" t="str">
            <v>M</v>
          </cell>
          <cell r="Q23" t="str">
            <v>M</v>
          </cell>
          <cell r="R23" t="str">
            <v>M</v>
          </cell>
          <cell r="S23" t="str">
            <v>O</v>
          </cell>
          <cell r="T23" t="str">
            <v>A</v>
          </cell>
          <cell r="U23" t="str">
            <v>M</v>
          </cell>
          <cell r="V23" t="str">
            <v>M</v>
          </cell>
          <cell r="W23" t="str">
            <v>M</v>
          </cell>
          <cell r="X23" t="str">
            <v>M</v>
          </cell>
          <cell r="Y23" t="str">
            <v>M</v>
          </cell>
          <cell r="Z23" t="str">
            <v>M/O</v>
          </cell>
          <cell r="AA23" t="str">
            <v>M</v>
          </cell>
          <cell r="AB23" t="str">
            <v>M</v>
          </cell>
          <cell r="AC23" t="str">
            <v>M</v>
          </cell>
          <cell r="AD23" t="str">
            <v>M</v>
          </cell>
          <cell r="AE23" t="str">
            <v>M</v>
          </cell>
          <cell r="AF23" t="str">
            <v>M</v>
          </cell>
          <cell r="AG23" t="str">
            <v>O</v>
          </cell>
          <cell r="AH23" t="str">
            <v>M</v>
          </cell>
          <cell r="AI23" t="str">
            <v>M</v>
          </cell>
          <cell r="AJ23" t="str">
            <v>M</v>
          </cell>
          <cell r="AK23">
            <v>25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1</v>
          </cell>
          <cell r="AU23">
            <v>0</v>
          </cell>
          <cell r="AV23">
            <v>4</v>
          </cell>
          <cell r="AW23">
            <v>1</v>
          </cell>
          <cell r="AX23">
            <v>25</v>
          </cell>
        </row>
        <row r="24">
          <cell r="B24">
            <v>268</v>
          </cell>
          <cell r="C24" t="str">
            <v>KANCHAN</v>
          </cell>
          <cell r="E24" t="str">
            <v>SUN</v>
          </cell>
          <cell r="F24" t="str">
            <v>A</v>
          </cell>
          <cell r="G24" t="str">
            <v>M</v>
          </cell>
          <cell r="H24" t="str">
            <v>M</v>
          </cell>
          <cell r="I24" t="str">
            <v>M</v>
          </cell>
          <cell r="J24" t="str">
            <v>M</v>
          </cell>
          <cell r="K24" t="str">
            <v>M</v>
          </cell>
          <cell r="L24" t="str">
            <v>O</v>
          </cell>
          <cell r="M24" t="str">
            <v>M</v>
          </cell>
          <cell r="N24" t="str">
            <v>M</v>
          </cell>
          <cell r="O24" t="str">
            <v>M</v>
          </cell>
          <cell r="P24" t="str">
            <v>A</v>
          </cell>
          <cell r="Q24" t="str">
            <v>M</v>
          </cell>
          <cell r="R24" t="str">
            <v>M</v>
          </cell>
          <cell r="S24" t="str">
            <v>O</v>
          </cell>
          <cell r="T24" t="str">
            <v>A</v>
          </cell>
          <cell r="U24" t="str">
            <v>M</v>
          </cell>
          <cell r="V24" t="str">
            <v>M</v>
          </cell>
          <cell r="W24" t="str">
            <v>M</v>
          </cell>
          <cell r="X24" t="str">
            <v>M</v>
          </cell>
          <cell r="Y24" t="str">
            <v>M</v>
          </cell>
          <cell r="Z24" t="str">
            <v>O</v>
          </cell>
          <cell r="AA24" t="str">
            <v>M</v>
          </cell>
          <cell r="AB24" t="str">
            <v>M</v>
          </cell>
          <cell r="AC24" t="str">
            <v>A</v>
          </cell>
          <cell r="AD24" t="str">
            <v>M</v>
          </cell>
          <cell r="AE24" t="str">
            <v>A</v>
          </cell>
          <cell r="AF24" t="str">
            <v>A</v>
          </cell>
          <cell r="AG24" t="str">
            <v>O</v>
          </cell>
          <cell r="AH24" t="str">
            <v>M</v>
          </cell>
          <cell r="AI24" t="str">
            <v>M</v>
          </cell>
          <cell r="AJ24" t="str">
            <v>M</v>
          </cell>
          <cell r="AK24">
            <v>21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4</v>
          </cell>
          <cell r="AW24">
            <v>6</v>
          </cell>
          <cell r="AX24">
            <v>21</v>
          </cell>
        </row>
        <row r="25">
          <cell r="B25">
            <v>2237</v>
          </cell>
          <cell r="C25" t="str">
            <v>BHAWNA</v>
          </cell>
          <cell r="E25" t="str">
            <v>SUN</v>
          </cell>
          <cell r="F25" t="str">
            <v>M</v>
          </cell>
          <cell r="G25" t="str">
            <v>M</v>
          </cell>
          <cell r="H25" t="str">
            <v>E</v>
          </cell>
          <cell r="I25" t="str">
            <v>M</v>
          </cell>
          <cell r="J25" t="str">
            <v>N</v>
          </cell>
          <cell r="K25" t="str">
            <v>N</v>
          </cell>
          <cell r="L25" t="str">
            <v>O</v>
          </cell>
          <cell r="M25" t="str">
            <v>A</v>
          </cell>
          <cell r="N25" t="str">
            <v>M</v>
          </cell>
          <cell r="O25" t="str">
            <v>M</v>
          </cell>
          <cell r="P25" t="str">
            <v>M</v>
          </cell>
          <cell r="Q25" t="str">
            <v>N</v>
          </cell>
          <cell r="R25" t="str">
            <v>N</v>
          </cell>
          <cell r="S25" t="str">
            <v>O</v>
          </cell>
          <cell r="T25" t="str">
            <v>M</v>
          </cell>
          <cell r="U25" t="str">
            <v>M</v>
          </cell>
          <cell r="V25" t="str">
            <v>E</v>
          </cell>
          <cell r="W25" t="str">
            <v>M</v>
          </cell>
          <cell r="X25" t="str">
            <v>E</v>
          </cell>
          <cell r="Y25" t="str">
            <v>N</v>
          </cell>
          <cell r="Z25" t="str">
            <v>O</v>
          </cell>
          <cell r="AA25" t="str">
            <v>E</v>
          </cell>
          <cell r="AB25" t="str">
            <v>M</v>
          </cell>
          <cell r="AC25" t="str">
            <v>E</v>
          </cell>
          <cell r="AD25" t="str">
            <v>M</v>
          </cell>
          <cell r="AE25" t="str">
            <v>N</v>
          </cell>
          <cell r="AF25" t="str">
            <v>N</v>
          </cell>
          <cell r="AG25" t="str">
            <v>O</v>
          </cell>
          <cell r="AH25" t="str">
            <v>E</v>
          </cell>
          <cell r="AI25" t="str">
            <v>M</v>
          </cell>
          <cell r="AJ25" t="str">
            <v>E</v>
          </cell>
          <cell r="AK25">
            <v>12</v>
          </cell>
          <cell r="AL25">
            <v>7</v>
          </cell>
          <cell r="AM25">
            <v>7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4</v>
          </cell>
          <cell r="AW25">
            <v>1</v>
          </cell>
          <cell r="AX25">
            <v>26</v>
          </cell>
        </row>
        <row r="26">
          <cell r="B26">
            <v>30300</v>
          </cell>
          <cell r="C26" t="str">
            <v>SAHIL</v>
          </cell>
          <cell r="E26" t="str">
            <v>SUN</v>
          </cell>
          <cell r="AI26" t="str">
            <v>M</v>
          </cell>
          <cell r="AJ26" t="str">
            <v>A</v>
          </cell>
          <cell r="AK26">
            <v>1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1</v>
          </cell>
          <cell r="AX26">
            <v>1</v>
          </cell>
        </row>
      </sheetData>
      <sheetData sheetId="3">
        <row r="2">
          <cell r="C2">
            <v>1</v>
          </cell>
          <cell r="F2" t="str">
            <v>MON</v>
          </cell>
          <cell r="G2" t="str">
            <v>TUE</v>
          </cell>
          <cell r="H2" t="str">
            <v>WED</v>
          </cell>
          <cell r="I2" t="str">
            <v>THU</v>
          </cell>
          <cell r="J2" t="str">
            <v>FRI</v>
          </cell>
          <cell r="K2" t="str">
            <v>SAT</v>
          </cell>
          <cell r="L2" t="str">
            <v>SUN</v>
          </cell>
          <cell r="M2" t="str">
            <v>MON</v>
          </cell>
          <cell r="N2" t="str">
            <v>TUE</v>
          </cell>
          <cell r="O2" t="str">
            <v>WED</v>
          </cell>
          <cell r="P2" t="str">
            <v>THU</v>
          </cell>
          <cell r="Q2" t="str">
            <v>FRI</v>
          </cell>
          <cell r="R2" t="str">
            <v>SAT</v>
          </cell>
          <cell r="S2" t="str">
            <v>SUN</v>
          </cell>
          <cell r="T2" t="str">
            <v>MON</v>
          </cell>
          <cell r="U2" t="str">
            <v>TUE</v>
          </cell>
          <cell r="V2" t="str">
            <v>WED</v>
          </cell>
          <cell r="W2" t="str">
            <v>THU</v>
          </cell>
          <cell r="X2" t="str">
            <v>FRI</v>
          </cell>
          <cell r="Y2" t="str">
            <v>SAT</v>
          </cell>
          <cell r="Z2" t="str">
            <v>SUN</v>
          </cell>
          <cell r="AA2" t="str">
            <v>MON</v>
          </cell>
          <cell r="AB2" t="str">
            <v>TUE</v>
          </cell>
          <cell r="AC2" t="str">
            <v>WED</v>
          </cell>
          <cell r="AD2" t="str">
            <v>THU</v>
          </cell>
          <cell r="AE2" t="str">
            <v>FRI</v>
          </cell>
          <cell r="AF2" t="str">
            <v>SAT</v>
          </cell>
          <cell r="AG2" t="str">
            <v>SUN</v>
          </cell>
          <cell r="AH2" t="str">
            <v>MON</v>
          </cell>
          <cell r="AI2" t="str">
            <v>TUE</v>
          </cell>
          <cell r="AJ2" t="str">
            <v>WED</v>
          </cell>
          <cell r="AV2" t="str">
            <v>O</v>
          </cell>
          <cell r="AX2">
            <v>27</v>
          </cell>
        </row>
        <row r="3">
          <cell r="B3">
            <v>283</v>
          </cell>
          <cell r="C3" t="str">
            <v xml:space="preserve">PARDEEP KUMAR </v>
          </cell>
          <cell r="E3" t="str">
            <v>Sun</v>
          </cell>
          <cell r="F3" t="str">
            <v>M</v>
          </cell>
          <cell r="G3" t="str">
            <v>M</v>
          </cell>
          <cell r="H3" t="str">
            <v>M</v>
          </cell>
          <cell r="I3" t="str">
            <v>M</v>
          </cell>
          <cell r="J3" t="str">
            <v>M</v>
          </cell>
          <cell r="K3" t="str">
            <v>M</v>
          </cell>
          <cell r="L3" t="str">
            <v>O</v>
          </cell>
          <cell r="M3" t="str">
            <v>M</v>
          </cell>
          <cell r="N3" t="str">
            <v>M</v>
          </cell>
          <cell r="O3" t="str">
            <v>M</v>
          </cell>
          <cell r="P3" t="str">
            <v>M</v>
          </cell>
          <cell r="Q3" t="str">
            <v>M</v>
          </cell>
          <cell r="R3" t="str">
            <v>M</v>
          </cell>
          <cell r="S3" t="str">
            <v>O</v>
          </cell>
          <cell r="T3" t="str">
            <v>M</v>
          </cell>
          <cell r="U3" t="str">
            <v>M</v>
          </cell>
          <cell r="V3" t="str">
            <v>M</v>
          </cell>
          <cell r="W3" t="str">
            <v>M</v>
          </cell>
          <cell r="X3" t="str">
            <v>M</v>
          </cell>
          <cell r="Y3" t="str">
            <v>M</v>
          </cell>
          <cell r="Z3" t="str">
            <v>O</v>
          </cell>
          <cell r="AA3" t="str">
            <v>M</v>
          </cell>
          <cell r="AB3" t="str">
            <v>M</v>
          </cell>
          <cell r="AC3" t="str">
            <v>M</v>
          </cell>
          <cell r="AD3" t="str">
            <v>M</v>
          </cell>
          <cell r="AE3" t="str">
            <v>M</v>
          </cell>
          <cell r="AF3" t="str">
            <v>M</v>
          </cell>
          <cell r="AG3" t="str">
            <v>O</v>
          </cell>
          <cell r="AH3" t="str">
            <v>M</v>
          </cell>
          <cell r="AI3" t="str">
            <v>M</v>
          </cell>
          <cell r="AJ3" t="str">
            <v>M</v>
          </cell>
          <cell r="AK3">
            <v>27</v>
          </cell>
          <cell r="AL3">
            <v>0</v>
          </cell>
          <cell r="AM3">
            <v>0</v>
          </cell>
          <cell r="AN3">
            <v>0</v>
          </cell>
          <cell r="AO3">
            <v>0</v>
          </cell>
          <cell r="AP3">
            <v>0</v>
          </cell>
          <cell r="AQ3">
            <v>0</v>
          </cell>
          <cell r="AR3">
            <v>0</v>
          </cell>
          <cell r="AS3">
            <v>0</v>
          </cell>
          <cell r="AT3">
            <v>0</v>
          </cell>
          <cell r="AU3">
            <v>0</v>
          </cell>
          <cell r="AV3">
            <v>4</v>
          </cell>
          <cell r="AW3">
            <v>4</v>
          </cell>
          <cell r="AX3">
            <v>27</v>
          </cell>
        </row>
      </sheetData>
      <sheetData sheetId="4">
        <row r="2">
          <cell r="C2">
            <v>15</v>
          </cell>
          <cell r="F2" t="str">
            <v>MON</v>
          </cell>
          <cell r="G2" t="str">
            <v>TUE</v>
          </cell>
          <cell r="H2" t="str">
            <v>WED</v>
          </cell>
          <cell r="I2" t="str">
            <v>THU</v>
          </cell>
          <cell r="J2" t="str">
            <v>FRI</v>
          </cell>
          <cell r="K2" t="str">
            <v>SAT</v>
          </cell>
          <cell r="L2" t="str">
            <v>SUN</v>
          </cell>
          <cell r="M2" t="str">
            <v>MON</v>
          </cell>
          <cell r="N2" t="str">
            <v>TUE</v>
          </cell>
          <cell r="O2" t="str">
            <v>WED</v>
          </cell>
          <cell r="P2" t="str">
            <v>THU</v>
          </cell>
          <cell r="Q2" t="str">
            <v>FRI</v>
          </cell>
          <cell r="R2" t="str">
            <v>SAT</v>
          </cell>
          <cell r="S2" t="str">
            <v>SUN</v>
          </cell>
          <cell r="T2" t="str">
            <v>MON</v>
          </cell>
          <cell r="U2" t="str">
            <v>TUE</v>
          </cell>
          <cell r="V2" t="str">
            <v>WED</v>
          </cell>
          <cell r="W2" t="str">
            <v>THU</v>
          </cell>
          <cell r="X2" t="str">
            <v>FRI</v>
          </cell>
          <cell r="Y2" t="str">
            <v>SAT</v>
          </cell>
          <cell r="Z2" t="str">
            <v>SUN</v>
          </cell>
          <cell r="AA2" t="str">
            <v>MON</v>
          </cell>
          <cell r="AB2" t="str">
            <v>TUE</v>
          </cell>
          <cell r="AC2" t="str">
            <v>WED</v>
          </cell>
          <cell r="AD2" t="str">
            <v>THU</v>
          </cell>
          <cell r="AE2" t="str">
            <v>FRI</v>
          </cell>
          <cell r="AF2" t="str">
            <v>SAT</v>
          </cell>
          <cell r="AG2" t="str">
            <v>SUN</v>
          </cell>
          <cell r="AH2" t="str">
            <v>MON</v>
          </cell>
          <cell r="AI2" t="str">
            <v>TUE</v>
          </cell>
          <cell r="AJ2" t="str">
            <v>WED</v>
          </cell>
          <cell r="AV2" t="str">
            <v>O</v>
          </cell>
          <cell r="AX2">
            <v>275</v>
          </cell>
        </row>
        <row r="3">
          <cell r="B3">
            <v>293</v>
          </cell>
          <cell r="C3" t="str">
            <v>ATUL KUMAR</v>
          </cell>
          <cell r="D3" t="str">
            <v>ONCO-2</v>
          </cell>
          <cell r="E3" t="str">
            <v>SUN</v>
          </cell>
          <cell r="F3" t="str">
            <v>M</v>
          </cell>
          <cell r="G3" t="str">
            <v>M</v>
          </cell>
          <cell r="H3" t="str">
            <v>M</v>
          </cell>
          <cell r="I3" t="str">
            <v>M</v>
          </cell>
          <cell r="J3" t="str">
            <v>M</v>
          </cell>
          <cell r="K3" t="str">
            <v>M</v>
          </cell>
          <cell r="L3" t="str">
            <v>O</v>
          </cell>
          <cell r="M3" t="str">
            <v>M</v>
          </cell>
          <cell r="N3" t="str">
            <v>M</v>
          </cell>
          <cell r="O3" t="str">
            <v>M</v>
          </cell>
          <cell r="P3" t="str">
            <v>M</v>
          </cell>
          <cell r="Q3" t="str">
            <v>M</v>
          </cell>
          <cell r="R3" t="str">
            <v>M</v>
          </cell>
          <cell r="S3" t="str">
            <v>O</v>
          </cell>
          <cell r="T3" t="str">
            <v>A</v>
          </cell>
          <cell r="U3" t="str">
            <v>M</v>
          </cell>
          <cell r="V3" t="str">
            <v>M</v>
          </cell>
          <cell r="W3" t="str">
            <v>M</v>
          </cell>
          <cell r="X3" t="str">
            <v>M</v>
          </cell>
          <cell r="Y3" t="str">
            <v>M</v>
          </cell>
          <cell r="Z3" t="str">
            <v>O</v>
          </cell>
          <cell r="AA3" t="str">
            <v>M</v>
          </cell>
          <cell r="AB3" t="str">
            <v>M</v>
          </cell>
          <cell r="AC3" t="str">
            <v>M</v>
          </cell>
          <cell r="AD3" t="str">
            <v>M</v>
          </cell>
          <cell r="AE3" t="str">
            <v>M</v>
          </cell>
          <cell r="AF3" t="str">
            <v>M</v>
          </cell>
          <cell r="AG3" t="str">
            <v>O</v>
          </cell>
          <cell r="AH3" t="str">
            <v>M</v>
          </cell>
          <cell r="AI3" t="str">
            <v>M</v>
          </cell>
          <cell r="AJ3" t="str">
            <v>M</v>
          </cell>
          <cell r="AK3">
            <v>26</v>
          </cell>
          <cell r="AL3">
            <v>0</v>
          </cell>
          <cell r="AM3">
            <v>0</v>
          </cell>
          <cell r="AN3">
            <v>0</v>
          </cell>
          <cell r="AO3">
            <v>0</v>
          </cell>
          <cell r="AP3">
            <v>0</v>
          </cell>
          <cell r="AQ3">
            <v>0</v>
          </cell>
          <cell r="AR3">
            <v>0</v>
          </cell>
          <cell r="AS3">
            <v>0</v>
          </cell>
          <cell r="AT3">
            <v>0</v>
          </cell>
          <cell r="AU3">
            <v>0</v>
          </cell>
          <cell r="AV3">
            <v>4</v>
          </cell>
          <cell r="AW3">
            <v>1</v>
          </cell>
          <cell r="AX3">
            <v>26</v>
          </cell>
        </row>
        <row r="4">
          <cell r="B4">
            <v>287</v>
          </cell>
          <cell r="C4" t="str">
            <v>SHAKUNTALA</v>
          </cell>
          <cell r="E4" t="str">
            <v>SUN</v>
          </cell>
          <cell r="F4" t="str">
            <v>M</v>
          </cell>
          <cell r="G4" t="str">
            <v>M</v>
          </cell>
          <cell r="H4" t="str">
            <v>M</v>
          </cell>
          <cell r="I4" t="str">
            <v>M</v>
          </cell>
          <cell r="J4" t="str">
            <v>M</v>
          </cell>
          <cell r="K4" t="str">
            <v>M</v>
          </cell>
          <cell r="L4" t="str">
            <v>O</v>
          </cell>
          <cell r="M4" t="str">
            <v>M</v>
          </cell>
          <cell r="N4" t="str">
            <v>E</v>
          </cell>
          <cell r="O4" t="str">
            <v>E</v>
          </cell>
          <cell r="P4" t="str">
            <v>M</v>
          </cell>
          <cell r="Q4" t="str">
            <v>M</v>
          </cell>
          <cell r="R4" t="str">
            <v>A</v>
          </cell>
          <cell r="S4" t="str">
            <v>O</v>
          </cell>
          <cell r="T4" t="str">
            <v>A</v>
          </cell>
          <cell r="U4" t="str">
            <v>M</v>
          </cell>
          <cell r="V4" t="str">
            <v>M</v>
          </cell>
          <cell r="W4" t="str">
            <v>M</v>
          </cell>
          <cell r="X4" t="str">
            <v>M</v>
          </cell>
          <cell r="Y4" t="str">
            <v>M</v>
          </cell>
          <cell r="Z4" t="str">
            <v>O</v>
          </cell>
          <cell r="AA4" t="str">
            <v>M</v>
          </cell>
          <cell r="AB4" t="str">
            <v>M</v>
          </cell>
          <cell r="AC4" t="str">
            <v>M</v>
          </cell>
          <cell r="AD4" t="str">
            <v>M</v>
          </cell>
          <cell r="AE4" t="str">
            <v>M</v>
          </cell>
          <cell r="AF4" t="str">
            <v>M</v>
          </cell>
          <cell r="AG4" t="str">
            <v>O</v>
          </cell>
          <cell r="AH4" t="str">
            <v>M</v>
          </cell>
          <cell r="AI4" t="str">
            <v>M</v>
          </cell>
          <cell r="AJ4" t="str">
            <v>M</v>
          </cell>
          <cell r="AK4">
            <v>23</v>
          </cell>
          <cell r="AL4">
            <v>2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>
            <v>0</v>
          </cell>
          <cell r="AU4">
            <v>0</v>
          </cell>
          <cell r="AV4">
            <v>4</v>
          </cell>
          <cell r="AW4">
            <v>2</v>
          </cell>
          <cell r="AX4">
            <v>25</v>
          </cell>
        </row>
        <row r="5">
          <cell r="B5">
            <v>292</v>
          </cell>
          <cell r="C5" t="str">
            <v xml:space="preserve">DILRAJ </v>
          </cell>
          <cell r="D5" t="str">
            <v>G/F TRANSPORT</v>
          </cell>
          <cell r="E5" t="str">
            <v>SUN</v>
          </cell>
          <cell r="F5" t="str">
            <v>M</v>
          </cell>
          <cell r="G5" t="str">
            <v>M</v>
          </cell>
          <cell r="H5" t="str">
            <v>M</v>
          </cell>
          <cell r="I5" t="str">
            <v>M</v>
          </cell>
          <cell r="J5" t="str">
            <v>M</v>
          </cell>
          <cell r="K5" t="str">
            <v>A</v>
          </cell>
          <cell r="L5" t="str">
            <v>O</v>
          </cell>
          <cell r="M5" t="str">
            <v>M</v>
          </cell>
          <cell r="N5" t="str">
            <v>M</v>
          </cell>
          <cell r="O5" t="str">
            <v>M</v>
          </cell>
          <cell r="P5" t="str">
            <v>M</v>
          </cell>
          <cell r="Q5" t="str">
            <v>M</v>
          </cell>
          <cell r="R5" t="str">
            <v>M</v>
          </cell>
          <cell r="S5" t="str">
            <v>O</v>
          </cell>
          <cell r="T5" t="str">
            <v>A</v>
          </cell>
          <cell r="U5" t="str">
            <v>M</v>
          </cell>
          <cell r="V5" t="str">
            <v>M</v>
          </cell>
          <cell r="W5" t="str">
            <v>M</v>
          </cell>
          <cell r="X5" t="str">
            <v>M</v>
          </cell>
          <cell r="Y5" t="str">
            <v>A</v>
          </cell>
          <cell r="Z5" t="str">
            <v>O</v>
          </cell>
          <cell r="AA5" t="str">
            <v>M</v>
          </cell>
          <cell r="AB5" t="str">
            <v>M</v>
          </cell>
          <cell r="AC5" t="str">
            <v>M</v>
          </cell>
          <cell r="AD5" t="str">
            <v>M</v>
          </cell>
          <cell r="AE5" t="str">
            <v>M</v>
          </cell>
          <cell r="AF5" t="str">
            <v>M</v>
          </cell>
          <cell r="AG5" t="str">
            <v>O</v>
          </cell>
          <cell r="AH5" t="str">
            <v>M</v>
          </cell>
          <cell r="AI5" t="str">
            <v>M</v>
          </cell>
          <cell r="AJ5" t="str">
            <v>M</v>
          </cell>
          <cell r="AK5">
            <v>24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  <cell r="AV5">
            <v>4</v>
          </cell>
          <cell r="AW5">
            <v>3</v>
          </cell>
          <cell r="AX5">
            <v>24</v>
          </cell>
        </row>
        <row r="6">
          <cell r="B6">
            <v>296</v>
          </cell>
          <cell r="C6" t="str">
            <v>SHASHI SHARMA</v>
          </cell>
          <cell r="E6" t="str">
            <v>SUN</v>
          </cell>
          <cell r="F6" t="str">
            <v>E</v>
          </cell>
          <cell r="G6" t="str">
            <v>E</v>
          </cell>
          <cell r="H6" t="str">
            <v>E</v>
          </cell>
          <cell r="I6" t="str">
            <v>E</v>
          </cell>
          <cell r="J6" t="str">
            <v>E</v>
          </cell>
          <cell r="K6" t="str">
            <v>E</v>
          </cell>
          <cell r="L6" t="str">
            <v>O</v>
          </cell>
          <cell r="M6" t="str">
            <v>E</v>
          </cell>
          <cell r="N6" t="str">
            <v>E</v>
          </cell>
          <cell r="O6" t="str">
            <v>E</v>
          </cell>
          <cell r="P6" t="str">
            <v>A</v>
          </cell>
          <cell r="Q6" t="str">
            <v>E</v>
          </cell>
          <cell r="R6" t="str">
            <v>E</v>
          </cell>
          <cell r="S6" t="str">
            <v>O</v>
          </cell>
          <cell r="T6" t="str">
            <v>A</v>
          </cell>
          <cell r="U6" t="str">
            <v>E</v>
          </cell>
          <cell r="V6" t="str">
            <v>E</v>
          </cell>
          <cell r="W6" t="str">
            <v>E</v>
          </cell>
          <cell r="X6" t="str">
            <v>E</v>
          </cell>
          <cell r="Y6" t="str">
            <v>E</v>
          </cell>
          <cell r="Z6" t="str">
            <v>O</v>
          </cell>
          <cell r="AA6" t="str">
            <v>E</v>
          </cell>
          <cell r="AB6" t="str">
            <v>E</v>
          </cell>
          <cell r="AC6" t="str">
            <v>E</v>
          </cell>
          <cell r="AD6" t="str">
            <v>E</v>
          </cell>
          <cell r="AE6" t="str">
            <v>E</v>
          </cell>
          <cell r="AF6" t="str">
            <v>E</v>
          </cell>
          <cell r="AG6" t="str">
            <v>O</v>
          </cell>
          <cell r="AH6" t="str">
            <v>E</v>
          </cell>
          <cell r="AI6" t="str">
            <v>E</v>
          </cell>
          <cell r="AJ6" t="str">
            <v>E</v>
          </cell>
          <cell r="AK6">
            <v>0</v>
          </cell>
          <cell r="AL6">
            <v>25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4</v>
          </cell>
          <cell r="AW6">
            <v>2</v>
          </cell>
          <cell r="AX6">
            <v>25</v>
          </cell>
        </row>
        <row r="7">
          <cell r="B7">
            <v>297</v>
          </cell>
          <cell r="C7" t="str">
            <v>VIJAY 3</v>
          </cell>
          <cell r="D7" t="str">
            <v>TPA&amp;FLOOR</v>
          </cell>
          <cell r="E7" t="str">
            <v>MON</v>
          </cell>
          <cell r="F7" t="str">
            <v>A</v>
          </cell>
          <cell r="G7" t="str">
            <v>E</v>
          </cell>
          <cell r="H7" t="str">
            <v>M</v>
          </cell>
          <cell r="I7" t="str">
            <v>M</v>
          </cell>
          <cell r="J7" t="str">
            <v>E</v>
          </cell>
          <cell r="K7" t="str">
            <v>E</v>
          </cell>
          <cell r="L7" t="str">
            <v>O</v>
          </cell>
          <cell r="M7" t="str">
            <v>A</v>
          </cell>
          <cell r="N7" t="str">
            <v>A</v>
          </cell>
          <cell r="O7" t="str">
            <v>A</v>
          </cell>
          <cell r="P7" t="str">
            <v>A</v>
          </cell>
          <cell r="Q7" t="str">
            <v>E</v>
          </cell>
          <cell r="R7" t="str">
            <v>A</v>
          </cell>
          <cell r="S7" t="str">
            <v>A</v>
          </cell>
          <cell r="T7" t="str">
            <v>A</v>
          </cell>
          <cell r="U7" t="str">
            <v>M</v>
          </cell>
          <cell r="V7" t="str">
            <v>M</v>
          </cell>
          <cell r="W7" t="str">
            <v>M</v>
          </cell>
          <cell r="X7" t="str">
            <v>M</v>
          </cell>
          <cell r="Y7" t="str">
            <v>M</v>
          </cell>
          <cell r="Z7" t="str">
            <v>O</v>
          </cell>
          <cell r="AA7" t="str">
            <v>M</v>
          </cell>
          <cell r="AB7" t="str">
            <v>M</v>
          </cell>
          <cell r="AC7" t="str">
            <v>M</v>
          </cell>
          <cell r="AD7" t="str">
            <v>M</v>
          </cell>
          <cell r="AE7" t="str">
            <v>M</v>
          </cell>
          <cell r="AF7" t="str">
            <v>M</v>
          </cell>
          <cell r="AG7" t="str">
            <v>O</v>
          </cell>
          <cell r="AH7" t="str">
            <v>M</v>
          </cell>
          <cell r="AI7" t="str">
            <v>M</v>
          </cell>
          <cell r="AJ7" t="str">
            <v>M</v>
          </cell>
          <cell r="AK7">
            <v>16</v>
          </cell>
          <cell r="AL7">
            <v>4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3</v>
          </cell>
          <cell r="AW7">
            <v>8</v>
          </cell>
          <cell r="AX7">
            <v>20</v>
          </cell>
        </row>
        <row r="8">
          <cell r="B8">
            <v>295</v>
          </cell>
          <cell r="C8" t="str">
            <v>INDRA RANI</v>
          </cell>
          <cell r="D8" t="str">
            <v>CSSD</v>
          </cell>
          <cell r="E8" t="str">
            <v>THU</v>
          </cell>
          <cell r="F8" t="str">
            <v>E</v>
          </cell>
          <cell r="G8" t="str">
            <v>E</v>
          </cell>
          <cell r="H8" t="str">
            <v>E</v>
          </cell>
          <cell r="I8" t="str">
            <v>O</v>
          </cell>
          <cell r="J8" t="str">
            <v>E</v>
          </cell>
          <cell r="K8" t="str">
            <v>E</v>
          </cell>
          <cell r="L8" t="str">
            <v>M</v>
          </cell>
          <cell r="M8" t="str">
            <v>M</v>
          </cell>
          <cell r="N8" t="str">
            <v>M</v>
          </cell>
          <cell r="O8" t="str">
            <v>M</v>
          </cell>
          <cell r="P8" t="str">
            <v>O</v>
          </cell>
          <cell r="Q8" t="str">
            <v>M</v>
          </cell>
          <cell r="R8" t="str">
            <v>M</v>
          </cell>
          <cell r="S8" t="str">
            <v>M</v>
          </cell>
          <cell r="T8" t="str">
            <v>E</v>
          </cell>
          <cell r="U8" t="str">
            <v>M</v>
          </cell>
          <cell r="V8" t="str">
            <v>M</v>
          </cell>
          <cell r="W8" t="str">
            <v>O</v>
          </cell>
          <cell r="X8" t="str">
            <v>E</v>
          </cell>
          <cell r="Y8" t="str">
            <v>M</v>
          </cell>
          <cell r="Z8" t="str">
            <v>M</v>
          </cell>
          <cell r="AA8" t="str">
            <v>E</v>
          </cell>
          <cell r="AB8" t="str">
            <v>E</v>
          </cell>
          <cell r="AC8" t="str">
            <v>E</v>
          </cell>
          <cell r="AD8" t="str">
            <v>O</v>
          </cell>
          <cell r="AE8" t="str">
            <v>E</v>
          </cell>
          <cell r="AF8" t="str">
            <v>M</v>
          </cell>
          <cell r="AG8" t="str">
            <v>M</v>
          </cell>
          <cell r="AH8" t="str">
            <v>M</v>
          </cell>
          <cell r="AI8" t="str">
            <v>M</v>
          </cell>
          <cell r="AJ8" t="str">
            <v>M</v>
          </cell>
          <cell r="AK8">
            <v>16</v>
          </cell>
          <cell r="AL8">
            <v>11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4</v>
          </cell>
          <cell r="AW8">
            <v>0</v>
          </cell>
          <cell r="AX8">
            <v>27</v>
          </cell>
        </row>
        <row r="9">
          <cell r="B9">
            <v>288</v>
          </cell>
          <cell r="C9" t="str">
            <v>RAMESH KUMAR  1</v>
          </cell>
          <cell r="D9" t="str">
            <v>LILEN ROOM</v>
          </cell>
          <cell r="E9" t="str">
            <v>SUN</v>
          </cell>
          <cell r="F9" t="str">
            <v>M</v>
          </cell>
          <cell r="G9" t="str">
            <v>M</v>
          </cell>
          <cell r="H9" t="str">
            <v>M</v>
          </cell>
          <cell r="I9" t="str">
            <v>M</v>
          </cell>
          <cell r="J9" t="str">
            <v>M</v>
          </cell>
          <cell r="K9" t="str">
            <v>M</v>
          </cell>
          <cell r="L9" t="str">
            <v>O</v>
          </cell>
          <cell r="M9" t="str">
            <v>M</v>
          </cell>
          <cell r="N9" t="str">
            <v>M</v>
          </cell>
          <cell r="O9" t="str">
            <v>M</v>
          </cell>
          <cell r="P9" t="str">
            <v>M</v>
          </cell>
          <cell r="Q9" t="str">
            <v>M</v>
          </cell>
          <cell r="R9" t="str">
            <v>M</v>
          </cell>
          <cell r="S9" t="str">
            <v>O</v>
          </cell>
          <cell r="T9" t="str">
            <v>E</v>
          </cell>
          <cell r="U9" t="str">
            <v>M</v>
          </cell>
          <cell r="V9" t="str">
            <v>M</v>
          </cell>
          <cell r="W9" t="str">
            <v>M</v>
          </cell>
          <cell r="X9" t="str">
            <v>M</v>
          </cell>
          <cell r="Y9" t="str">
            <v>M</v>
          </cell>
          <cell r="Z9" t="str">
            <v>O</v>
          </cell>
          <cell r="AA9" t="str">
            <v>M</v>
          </cell>
          <cell r="AB9" t="str">
            <v>M</v>
          </cell>
          <cell r="AC9" t="str">
            <v>M</v>
          </cell>
          <cell r="AD9" t="str">
            <v>M</v>
          </cell>
          <cell r="AE9" t="str">
            <v>M</v>
          </cell>
          <cell r="AF9" t="str">
            <v>M</v>
          </cell>
          <cell r="AG9" t="str">
            <v>O</v>
          </cell>
          <cell r="AH9" t="str">
            <v>M</v>
          </cell>
          <cell r="AI9" t="str">
            <v>M</v>
          </cell>
          <cell r="AJ9" t="str">
            <v>M</v>
          </cell>
          <cell r="AK9">
            <v>26</v>
          </cell>
          <cell r="AL9">
            <v>1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  <cell r="AV9">
            <v>4</v>
          </cell>
          <cell r="AW9">
            <v>0</v>
          </cell>
          <cell r="AX9">
            <v>27</v>
          </cell>
        </row>
        <row r="10">
          <cell r="B10">
            <v>289</v>
          </cell>
          <cell r="C10" t="str">
            <v xml:space="preserve">NARENDER KUMAR </v>
          </cell>
          <cell r="D10" t="str">
            <v>DR. LOUNGH</v>
          </cell>
          <cell r="E10" t="str">
            <v>SUN</v>
          </cell>
          <cell r="F10" t="str">
            <v>M</v>
          </cell>
          <cell r="G10" t="str">
            <v>M</v>
          </cell>
          <cell r="H10" t="str">
            <v>M</v>
          </cell>
          <cell r="I10" t="str">
            <v>M</v>
          </cell>
          <cell r="J10" t="str">
            <v>M</v>
          </cell>
          <cell r="K10" t="str">
            <v>M</v>
          </cell>
          <cell r="L10" t="str">
            <v>O</v>
          </cell>
          <cell r="M10" t="str">
            <v>M</v>
          </cell>
          <cell r="N10" t="str">
            <v>M</v>
          </cell>
          <cell r="O10" t="str">
            <v>M</v>
          </cell>
          <cell r="P10" t="str">
            <v>M</v>
          </cell>
          <cell r="Q10" t="str">
            <v>M</v>
          </cell>
          <cell r="R10" t="str">
            <v>M</v>
          </cell>
          <cell r="S10" t="str">
            <v>O</v>
          </cell>
          <cell r="T10" t="str">
            <v>A</v>
          </cell>
          <cell r="U10" t="str">
            <v>M</v>
          </cell>
          <cell r="V10" t="str">
            <v>M</v>
          </cell>
          <cell r="W10" t="str">
            <v>M</v>
          </cell>
          <cell r="X10" t="str">
            <v>M</v>
          </cell>
          <cell r="Y10" t="str">
            <v>M</v>
          </cell>
          <cell r="Z10" t="str">
            <v>O</v>
          </cell>
          <cell r="AA10" t="str">
            <v>M</v>
          </cell>
          <cell r="AB10" t="str">
            <v>M</v>
          </cell>
          <cell r="AC10" t="str">
            <v>M</v>
          </cell>
          <cell r="AD10" t="str">
            <v>M</v>
          </cell>
          <cell r="AE10" t="str">
            <v>M</v>
          </cell>
          <cell r="AF10" t="str">
            <v>M</v>
          </cell>
          <cell r="AG10" t="str">
            <v>O</v>
          </cell>
          <cell r="AH10" t="str">
            <v>A</v>
          </cell>
          <cell r="AI10" t="str">
            <v>M</v>
          </cell>
          <cell r="AJ10" t="str">
            <v>M</v>
          </cell>
          <cell r="AK10">
            <v>25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4</v>
          </cell>
          <cell r="AW10">
            <v>2</v>
          </cell>
          <cell r="AX10">
            <v>25</v>
          </cell>
        </row>
        <row r="11">
          <cell r="B11">
            <v>294</v>
          </cell>
          <cell r="C11" t="str">
            <v>SHRINIWASH</v>
          </cell>
          <cell r="D11" t="str">
            <v>G/FLOOR TRF</v>
          </cell>
          <cell r="E11" t="str">
            <v>SUN</v>
          </cell>
          <cell r="F11" t="str">
            <v>M</v>
          </cell>
          <cell r="G11" t="str">
            <v>M</v>
          </cell>
          <cell r="H11" t="str">
            <v>M</v>
          </cell>
          <cell r="I11" t="str">
            <v>M</v>
          </cell>
          <cell r="J11" t="str">
            <v>M</v>
          </cell>
          <cell r="K11" t="str">
            <v>M</v>
          </cell>
          <cell r="L11" t="str">
            <v>O</v>
          </cell>
          <cell r="M11" t="str">
            <v>M</v>
          </cell>
          <cell r="N11" t="str">
            <v>M</v>
          </cell>
          <cell r="O11" t="str">
            <v>A</v>
          </cell>
          <cell r="P11" t="str">
            <v>A</v>
          </cell>
          <cell r="Q11" t="str">
            <v>M</v>
          </cell>
          <cell r="R11" t="str">
            <v>M</v>
          </cell>
          <cell r="S11" t="str">
            <v>O</v>
          </cell>
          <cell r="T11" t="str">
            <v>A</v>
          </cell>
          <cell r="U11" t="str">
            <v>M</v>
          </cell>
          <cell r="V11" t="str">
            <v>M</v>
          </cell>
          <cell r="W11" t="str">
            <v>M</v>
          </cell>
          <cell r="X11" t="str">
            <v>M</v>
          </cell>
          <cell r="Y11" t="str">
            <v>M</v>
          </cell>
          <cell r="Z11" t="str">
            <v>O</v>
          </cell>
          <cell r="AA11" t="str">
            <v>M</v>
          </cell>
          <cell r="AB11" t="str">
            <v>M</v>
          </cell>
          <cell r="AC11" t="str">
            <v>M</v>
          </cell>
          <cell r="AD11" t="str">
            <v>M</v>
          </cell>
          <cell r="AE11" t="str">
            <v>M</v>
          </cell>
          <cell r="AF11" t="str">
            <v>M</v>
          </cell>
          <cell r="AG11" t="str">
            <v>O</v>
          </cell>
          <cell r="AH11" t="str">
            <v>M</v>
          </cell>
          <cell r="AI11" t="str">
            <v>M</v>
          </cell>
          <cell r="AJ11" t="str">
            <v>M</v>
          </cell>
          <cell r="AK11">
            <v>24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4</v>
          </cell>
          <cell r="AW11">
            <v>3</v>
          </cell>
          <cell r="AX11">
            <v>24</v>
          </cell>
        </row>
        <row r="12">
          <cell r="B12">
            <v>286</v>
          </cell>
          <cell r="C12" t="str">
            <v xml:space="preserve">MANJEET KAUR </v>
          </cell>
          <cell r="D12" t="str">
            <v xml:space="preserve">6TH FLR TRF </v>
          </cell>
          <cell r="E12" t="str">
            <v>SUN</v>
          </cell>
          <cell r="F12" t="str">
            <v>M</v>
          </cell>
          <cell r="G12" t="str">
            <v>M</v>
          </cell>
          <cell r="H12" t="str">
            <v>M</v>
          </cell>
          <cell r="I12" t="str">
            <v>M</v>
          </cell>
          <cell r="J12" t="str">
            <v>A</v>
          </cell>
          <cell r="K12" t="str">
            <v>M</v>
          </cell>
          <cell r="L12" t="str">
            <v>O</v>
          </cell>
          <cell r="M12" t="str">
            <v>M</v>
          </cell>
          <cell r="N12" t="str">
            <v>M</v>
          </cell>
          <cell r="O12" t="str">
            <v>M</v>
          </cell>
          <cell r="P12" t="str">
            <v>M</v>
          </cell>
          <cell r="Q12" t="str">
            <v>M</v>
          </cell>
          <cell r="R12" t="str">
            <v>M</v>
          </cell>
          <cell r="S12" t="str">
            <v>O</v>
          </cell>
          <cell r="T12" t="str">
            <v>M</v>
          </cell>
          <cell r="U12" t="str">
            <v>M</v>
          </cell>
          <cell r="V12" t="str">
            <v>M</v>
          </cell>
          <cell r="W12" t="str">
            <v>M</v>
          </cell>
          <cell r="X12" t="str">
            <v>M</v>
          </cell>
          <cell r="Y12" t="str">
            <v>M</v>
          </cell>
          <cell r="Z12" t="str">
            <v>O</v>
          </cell>
          <cell r="AA12" t="str">
            <v>M</v>
          </cell>
          <cell r="AB12" t="str">
            <v>M</v>
          </cell>
          <cell r="AC12" t="str">
            <v>M</v>
          </cell>
          <cell r="AD12" t="str">
            <v>M</v>
          </cell>
          <cell r="AE12" t="str">
            <v>M</v>
          </cell>
          <cell r="AF12" t="str">
            <v>M</v>
          </cell>
          <cell r="AG12" t="str">
            <v>O</v>
          </cell>
          <cell r="AH12" t="str">
            <v>A</v>
          </cell>
          <cell r="AI12" t="str">
            <v>M</v>
          </cell>
          <cell r="AJ12" t="str">
            <v>M</v>
          </cell>
          <cell r="AK12">
            <v>25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4</v>
          </cell>
          <cell r="AW12">
            <v>2</v>
          </cell>
          <cell r="AX12">
            <v>25</v>
          </cell>
        </row>
        <row r="13">
          <cell r="B13">
            <v>290</v>
          </cell>
          <cell r="C13" t="str">
            <v>KISHAN KUMAR 1</v>
          </cell>
          <cell r="D13" t="str">
            <v>ENT OPD&amp;B/BANK</v>
          </cell>
          <cell r="E13" t="str">
            <v>SUN</v>
          </cell>
          <cell r="F13" t="str">
            <v>M</v>
          </cell>
          <cell r="G13" t="str">
            <v>M</v>
          </cell>
          <cell r="H13" t="str">
            <v>M</v>
          </cell>
          <cell r="I13" t="str">
            <v>M</v>
          </cell>
          <cell r="J13" t="str">
            <v>M</v>
          </cell>
          <cell r="K13" t="str">
            <v>M</v>
          </cell>
          <cell r="L13" t="str">
            <v>O</v>
          </cell>
          <cell r="M13" t="str">
            <v>M</v>
          </cell>
          <cell r="N13" t="str">
            <v>E</v>
          </cell>
          <cell r="O13" t="str">
            <v>M</v>
          </cell>
          <cell r="P13" t="str">
            <v>M</v>
          </cell>
          <cell r="Q13" t="str">
            <v>M</v>
          </cell>
          <cell r="R13" t="str">
            <v>M</v>
          </cell>
          <cell r="S13" t="str">
            <v>O</v>
          </cell>
          <cell r="T13" t="str">
            <v>M</v>
          </cell>
          <cell r="U13" t="str">
            <v>M</v>
          </cell>
          <cell r="V13" t="str">
            <v>M</v>
          </cell>
          <cell r="W13" t="str">
            <v>M</v>
          </cell>
          <cell r="X13" t="str">
            <v>M</v>
          </cell>
          <cell r="Y13" t="str">
            <v>M</v>
          </cell>
          <cell r="Z13" t="str">
            <v>O</v>
          </cell>
          <cell r="AA13" t="str">
            <v>M</v>
          </cell>
          <cell r="AB13" t="str">
            <v>M</v>
          </cell>
          <cell r="AC13" t="str">
            <v>M</v>
          </cell>
          <cell r="AD13" t="str">
            <v>M</v>
          </cell>
          <cell r="AE13" t="str">
            <v>M</v>
          </cell>
          <cell r="AF13" t="str">
            <v>M</v>
          </cell>
          <cell r="AG13" t="str">
            <v>O</v>
          </cell>
          <cell r="AH13" t="str">
            <v>M</v>
          </cell>
          <cell r="AI13" t="str">
            <v>M</v>
          </cell>
          <cell r="AJ13" t="str">
            <v>M</v>
          </cell>
          <cell r="AK13">
            <v>26</v>
          </cell>
          <cell r="AL13">
            <v>1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4</v>
          </cell>
          <cell r="AW13">
            <v>0</v>
          </cell>
          <cell r="AX13">
            <v>27</v>
          </cell>
        </row>
      </sheetData>
      <sheetData sheetId="5">
        <row r="4">
          <cell r="B4">
            <v>284</v>
          </cell>
          <cell r="C4" t="str">
            <v xml:space="preserve">MAHENDER KUMAR </v>
          </cell>
          <cell r="D4" t="str">
            <v>B-1 LAUNDRY</v>
          </cell>
          <cell r="E4" t="str">
            <v>SAT</v>
          </cell>
          <cell r="F4" t="str">
            <v>N</v>
          </cell>
          <cell r="G4" t="str">
            <v>N</v>
          </cell>
          <cell r="H4" t="str">
            <v>N</v>
          </cell>
          <cell r="I4" t="str">
            <v>N</v>
          </cell>
          <cell r="J4" t="str">
            <v>N</v>
          </cell>
          <cell r="K4" t="str">
            <v>O</v>
          </cell>
          <cell r="L4" t="str">
            <v>M</v>
          </cell>
          <cell r="M4" t="str">
            <v>M</v>
          </cell>
          <cell r="N4" t="str">
            <v>M</v>
          </cell>
          <cell r="O4" t="str">
            <v>M</v>
          </cell>
          <cell r="P4" t="str">
            <v>M</v>
          </cell>
          <cell r="Q4" t="str">
            <v>M</v>
          </cell>
          <cell r="R4" t="str">
            <v>O</v>
          </cell>
          <cell r="S4" t="str">
            <v>N</v>
          </cell>
          <cell r="T4" t="str">
            <v>N</v>
          </cell>
          <cell r="U4" t="str">
            <v>N</v>
          </cell>
          <cell r="V4" t="str">
            <v>N</v>
          </cell>
          <cell r="W4" t="str">
            <v>N</v>
          </cell>
          <cell r="X4" t="str">
            <v>N</v>
          </cell>
          <cell r="Y4" t="str">
            <v>O</v>
          </cell>
          <cell r="Z4" t="str">
            <v>M</v>
          </cell>
          <cell r="AA4" t="str">
            <v>M</v>
          </cell>
          <cell r="AB4" t="str">
            <v>M</v>
          </cell>
          <cell r="AC4" t="str">
            <v>M</v>
          </cell>
          <cell r="AD4" t="str">
            <v>M</v>
          </cell>
          <cell r="AE4" t="str">
            <v>M</v>
          </cell>
          <cell r="AF4" t="str">
            <v>O</v>
          </cell>
          <cell r="AG4" t="str">
            <v>N</v>
          </cell>
          <cell r="AH4" t="str">
            <v>N</v>
          </cell>
          <cell r="AI4" t="str">
            <v>A</v>
          </cell>
          <cell r="AJ4" t="str">
            <v>N</v>
          </cell>
          <cell r="AK4">
            <v>12</v>
          </cell>
          <cell r="AL4">
            <v>0</v>
          </cell>
          <cell r="AM4">
            <v>14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>
            <v>0</v>
          </cell>
          <cell r="AU4">
            <v>0</v>
          </cell>
          <cell r="AV4">
            <v>4</v>
          </cell>
          <cell r="AW4">
            <v>1</v>
          </cell>
          <cell r="AX4">
            <v>26</v>
          </cell>
        </row>
        <row r="5">
          <cell r="B5">
            <v>285</v>
          </cell>
          <cell r="C5" t="str">
            <v>GUDDU KUMAR</v>
          </cell>
          <cell r="D5" t="str">
            <v>B-1 LAUNDRY</v>
          </cell>
          <cell r="E5" t="str">
            <v>SUN</v>
          </cell>
          <cell r="F5" t="str">
            <v>M</v>
          </cell>
          <cell r="G5" t="str">
            <v>M</v>
          </cell>
          <cell r="H5" t="str">
            <v>M</v>
          </cell>
          <cell r="I5" t="str">
            <v>M</v>
          </cell>
          <cell r="J5" t="str">
            <v>M</v>
          </cell>
          <cell r="K5" t="str">
            <v>M</v>
          </cell>
          <cell r="L5" t="str">
            <v>O</v>
          </cell>
          <cell r="M5" t="str">
            <v>N</v>
          </cell>
          <cell r="N5" t="str">
            <v>N</v>
          </cell>
          <cell r="O5" t="str">
            <v>N</v>
          </cell>
          <cell r="P5" t="str">
            <v>N</v>
          </cell>
          <cell r="Q5" t="str">
            <v>N</v>
          </cell>
          <cell r="R5" t="str">
            <v>N</v>
          </cell>
          <cell r="S5" t="str">
            <v>O</v>
          </cell>
          <cell r="T5" t="str">
            <v>M</v>
          </cell>
          <cell r="U5" t="str">
            <v>M</v>
          </cell>
          <cell r="V5" t="str">
            <v>M</v>
          </cell>
          <cell r="W5" t="str">
            <v>M</v>
          </cell>
          <cell r="X5" t="str">
            <v>M</v>
          </cell>
          <cell r="Y5" t="str">
            <v>M</v>
          </cell>
          <cell r="Z5" t="str">
            <v>O</v>
          </cell>
          <cell r="AA5" t="str">
            <v>N</v>
          </cell>
          <cell r="AB5" t="str">
            <v>N</v>
          </cell>
          <cell r="AC5" t="str">
            <v>N</v>
          </cell>
          <cell r="AD5" t="str">
            <v>N</v>
          </cell>
          <cell r="AE5" t="str">
            <v>N</v>
          </cell>
          <cell r="AF5" t="str">
            <v>N</v>
          </cell>
          <cell r="AG5" t="str">
            <v>O</v>
          </cell>
          <cell r="AH5" t="str">
            <v>M</v>
          </cell>
          <cell r="AI5" t="str">
            <v>M</v>
          </cell>
          <cell r="AJ5" t="str">
            <v>M</v>
          </cell>
          <cell r="AK5">
            <v>15</v>
          </cell>
          <cell r="AL5">
            <v>0</v>
          </cell>
          <cell r="AM5">
            <v>12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  <cell r="AV5">
            <v>4</v>
          </cell>
          <cell r="AW5">
            <v>0</v>
          </cell>
          <cell r="AX5">
            <v>27</v>
          </cell>
        </row>
      </sheetData>
      <sheetData sheetId="6">
        <row r="2">
          <cell r="C2">
            <v>196</v>
          </cell>
          <cell r="F2" t="str">
            <v>MON</v>
          </cell>
          <cell r="G2" t="str">
            <v>TUE</v>
          </cell>
          <cell r="H2" t="str">
            <v>WED</v>
          </cell>
          <cell r="I2" t="str">
            <v>THU</v>
          </cell>
          <cell r="J2" t="str">
            <v>FRI</v>
          </cell>
          <cell r="K2" t="str">
            <v>SAT</v>
          </cell>
          <cell r="L2" t="str">
            <v>SUN</v>
          </cell>
          <cell r="M2" t="str">
            <v>MON</v>
          </cell>
          <cell r="N2" t="str">
            <v>TUE</v>
          </cell>
          <cell r="O2" t="str">
            <v>WED</v>
          </cell>
          <cell r="P2" t="str">
            <v>THU</v>
          </cell>
          <cell r="Q2" t="str">
            <v>FRI</v>
          </cell>
          <cell r="R2" t="str">
            <v>SAT</v>
          </cell>
          <cell r="S2" t="str">
            <v>SUN</v>
          </cell>
          <cell r="T2" t="str">
            <v>MON</v>
          </cell>
          <cell r="U2" t="str">
            <v>TUE</v>
          </cell>
          <cell r="V2" t="str">
            <v>WED</v>
          </cell>
          <cell r="W2" t="str">
            <v>THU</v>
          </cell>
          <cell r="X2" t="str">
            <v>FRI</v>
          </cell>
          <cell r="Y2" t="str">
            <v>SAT</v>
          </cell>
          <cell r="Z2" t="str">
            <v>SUN</v>
          </cell>
          <cell r="AA2" t="str">
            <v>MON</v>
          </cell>
          <cell r="AB2" t="str">
            <v>TUE</v>
          </cell>
          <cell r="AC2" t="str">
            <v>WED</v>
          </cell>
          <cell r="AD2" t="str">
            <v>THU</v>
          </cell>
          <cell r="AE2" t="str">
            <v>FRI</v>
          </cell>
          <cell r="AF2" t="str">
            <v>SAT</v>
          </cell>
          <cell r="AG2" t="str">
            <v>SUN</v>
          </cell>
          <cell r="AH2" t="str">
            <v>MON</v>
          </cell>
          <cell r="AI2" t="str">
            <v>TUE</v>
          </cell>
          <cell r="AJ2" t="str">
            <v>WED</v>
          </cell>
          <cell r="AV2" t="str">
            <v>O</v>
          </cell>
          <cell r="AX2">
            <v>4441</v>
          </cell>
        </row>
        <row r="3">
          <cell r="B3">
            <v>355</v>
          </cell>
          <cell r="C3" t="str">
            <v>AFSANA</v>
          </cell>
          <cell r="D3" t="str">
            <v>B-3</v>
          </cell>
          <cell r="E3" t="str">
            <v>Sun</v>
          </cell>
          <cell r="F3" t="str">
            <v>M</v>
          </cell>
          <cell r="G3" t="str">
            <v>M</v>
          </cell>
          <cell r="H3" t="str">
            <v>M</v>
          </cell>
          <cell r="I3" t="str">
            <v>M</v>
          </cell>
          <cell r="J3" t="str">
            <v>M</v>
          </cell>
          <cell r="K3" t="str">
            <v>M</v>
          </cell>
          <cell r="L3" t="str">
            <v>O</v>
          </cell>
          <cell r="M3" t="str">
            <v>M</v>
          </cell>
          <cell r="N3" t="str">
            <v>M</v>
          </cell>
          <cell r="O3" t="str">
            <v>M</v>
          </cell>
          <cell r="P3" t="str">
            <v>M</v>
          </cell>
          <cell r="Q3" t="str">
            <v>M</v>
          </cell>
          <cell r="R3" t="str">
            <v>M</v>
          </cell>
          <cell r="S3" t="str">
            <v>O</v>
          </cell>
          <cell r="T3" t="str">
            <v>A</v>
          </cell>
          <cell r="U3" t="str">
            <v>A</v>
          </cell>
          <cell r="V3" t="str">
            <v>M</v>
          </cell>
          <cell r="W3" t="str">
            <v>M</v>
          </cell>
          <cell r="X3" t="str">
            <v>M</v>
          </cell>
          <cell r="Y3" t="str">
            <v>M</v>
          </cell>
          <cell r="Z3" t="str">
            <v>O</v>
          </cell>
          <cell r="AA3" t="str">
            <v>M</v>
          </cell>
          <cell r="AB3" t="str">
            <v>M</v>
          </cell>
          <cell r="AC3" t="str">
            <v>M</v>
          </cell>
          <cell r="AD3" t="str">
            <v>M</v>
          </cell>
          <cell r="AE3" t="str">
            <v>M</v>
          </cell>
          <cell r="AF3" t="str">
            <v>M</v>
          </cell>
          <cell r="AG3" t="str">
            <v>O</v>
          </cell>
          <cell r="AH3" t="str">
            <v>M</v>
          </cell>
          <cell r="AI3" t="str">
            <v>M</v>
          </cell>
          <cell r="AJ3" t="str">
            <v>M</v>
          </cell>
          <cell r="AK3">
            <v>25</v>
          </cell>
          <cell r="AL3">
            <v>0</v>
          </cell>
          <cell r="AM3">
            <v>0</v>
          </cell>
          <cell r="AN3">
            <v>0</v>
          </cell>
          <cell r="AP3">
            <v>0</v>
          </cell>
          <cell r="AQ3">
            <v>0</v>
          </cell>
          <cell r="AR3">
            <v>0</v>
          </cell>
          <cell r="AS3">
            <v>0</v>
          </cell>
          <cell r="AT3">
            <v>0</v>
          </cell>
          <cell r="AU3">
            <v>0</v>
          </cell>
          <cell r="AV3">
            <v>4</v>
          </cell>
          <cell r="AW3">
            <v>2</v>
          </cell>
          <cell r="AX3">
            <v>25</v>
          </cell>
        </row>
        <row r="4">
          <cell r="B4">
            <v>390</v>
          </cell>
          <cell r="C4" t="str">
            <v>SANJAY SHA</v>
          </cell>
          <cell r="D4" t="str">
            <v>B-3</v>
          </cell>
          <cell r="E4" t="str">
            <v>Sun</v>
          </cell>
          <cell r="F4" t="str">
            <v>M</v>
          </cell>
          <cell r="G4" t="str">
            <v>M</v>
          </cell>
          <cell r="H4" t="str">
            <v>M</v>
          </cell>
          <cell r="I4" t="str">
            <v>M</v>
          </cell>
          <cell r="J4" t="str">
            <v>M</v>
          </cell>
          <cell r="K4" t="str">
            <v>M</v>
          </cell>
          <cell r="L4" t="str">
            <v>O</v>
          </cell>
          <cell r="M4" t="str">
            <v>M</v>
          </cell>
          <cell r="N4" t="str">
            <v>M</v>
          </cell>
          <cell r="O4" t="str">
            <v>A</v>
          </cell>
          <cell r="P4" t="str">
            <v>A</v>
          </cell>
          <cell r="Q4" t="str">
            <v>A</v>
          </cell>
          <cell r="R4" t="str">
            <v>A</v>
          </cell>
          <cell r="S4" t="str">
            <v>A</v>
          </cell>
          <cell r="T4" t="str">
            <v>A</v>
          </cell>
          <cell r="U4" t="str">
            <v>A</v>
          </cell>
          <cell r="V4" t="str">
            <v>A</v>
          </cell>
          <cell r="W4" t="str">
            <v>A</v>
          </cell>
          <cell r="X4" t="str">
            <v>A</v>
          </cell>
          <cell r="Y4" t="str">
            <v>A</v>
          </cell>
          <cell r="Z4" t="str">
            <v>A</v>
          </cell>
          <cell r="AA4" t="str">
            <v>A</v>
          </cell>
          <cell r="AB4" t="str">
            <v>A</v>
          </cell>
          <cell r="AC4" t="str">
            <v>A</v>
          </cell>
          <cell r="AD4" t="str">
            <v>A</v>
          </cell>
          <cell r="AE4" t="str">
            <v>A</v>
          </cell>
          <cell r="AF4" t="str">
            <v>A</v>
          </cell>
          <cell r="AG4" t="str">
            <v>A</v>
          </cell>
          <cell r="AH4" t="str">
            <v>A</v>
          </cell>
          <cell r="AI4" t="str">
            <v>A</v>
          </cell>
          <cell r="AJ4" t="str">
            <v>A</v>
          </cell>
          <cell r="AK4">
            <v>8</v>
          </cell>
          <cell r="AL4">
            <v>0</v>
          </cell>
          <cell r="AM4">
            <v>0</v>
          </cell>
          <cell r="AN4">
            <v>0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>
            <v>0</v>
          </cell>
          <cell r="AU4">
            <v>0</v>
          </cell>
          <cell r="AV4">
            <v>1</v>
          </cell>
          <cell r="AW4">
            <v>22</v>
          </cell>
          <cell r="AX4">
            <v>8</v>
          </cell>
        </row>
        <row r="5">
          <cell r="B5">
            <v>321</v>
          </cell>
          <cell r="C5" t="str">
            <v>VEENA-2</v>
          </cell>
          <cell r="D5" t="str">
            <v>B-3</v>
          </cell>
          <cell r="E5" t="str">
            <v>SUN</v>
          </cell>
          <cell r="F5" t="str">
            <v>E</v>
          </cell>
          <cell r="G5" t="str">
            <v>E</v>
          </cell>
          <cell r="H5" t="str">
            <v>E</v>
          </cell>
          <cell r="I5" t="str">
            <v>A</v>
          </cell>
          <cell r="J5" t="str">
            <v>A</v>
          </cell>
          <cell r="K5" t="str">
            <v>A</v>
          </cell>
          <cell r="L5" t="str">
            <v>A</v>
          </cell>
          <cell r="M5" t="str">
            <v>A</v>
          </cell>
          <cell r="N5" t="str">
            <v>A</v>
          </cell>
          <cell r="O5" t="str">
            <v>A</v>
          </cell>
          <cell r="P5" t="str">
            <v>A</v>
          </cell>
          <cell r="Q5" t="str">
            <v>A</v>
          </cell>
          <cell r="R5" t="str">
            <v>A</v>
          </cell>
          <cell r="S5" t="str">
            <v>A</v>
          </cell>
          <cell r="T5" t="str">
            <v>O</v>
          </cell>
          <cell r="U5" t="str">
            <v>E</v>
          </cell>
          <cell r="V5" t="str">
            <v>E</v>
          </cell>
          <cell r="W5" t="str">
            <v>E</v>
          </cell>
          <cell r="X5" t="str">
            <v>E</v>
          </cell>
          <cell r="Y5" t="str">
            <v>E</v>
          </cell>
          <cell r="Z5" t="str">
            <v>O</v>
          </cell>
          <cell r="AA5" t="str">
            <v>E</v>
          </cell>
          <cell r="AB5" t="str">
            <v>E</v>
          </cell>
          <cell r="AC5" t="str">
            <v>E</v>
          </cell>
          <cell r="AD5" t="str">
            <v>E</v>
          </cell>
          <cell r="AE5" t="str">
            <v>E</v>
          </cell>
          <cell r="AF5" t="str">
            <v>E</v>
          </cell>
          <cell r="AG5" t="str">
            <v>O</v>
          </cell>
          <cell r="AH5" t="str">
            <v>E</v>
          </cell>
          <cell r="AI5" t="str">
            <v>E</v>
          </cell>
          <cell r="AJ5" t="str">
            <v>E</v>
          </cell>
          <cell r="AK5">
            <v>0</v>
          </cell>
          <cell r="AL5">
            <v>17</v>
          </cell>
          <cell r="AM5">
            <v>0</v>
          </cell>
          <cell r="AN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  <cell r="AV5">
            <v>3</v>
          </cell>
          <cell r="AW5">
            <v>11</v>
          </cell>
          <cell r="AX5">
            <v>17</v>
          </cell>
        </row>
        <row r="6">
          <cell r="B6">
            <v>397</v>
          </cell>
          <cell r="C6" t="str">
            <v>KAPIL</v>
          </cell>
          <cell r="D6" t="str">
            <v>B-3</v>
          </cell>
          <cell r="E6" t="str">
            <v>Sun</v>
          </cell>
          <cell r="F6" t="str">
            <v>A</v>
          </cell>
          <cell r="G6" t="str">
            <v>A</v>
          </cell>
          <cell r="H6" t="str">
            <v>A</v>
          </cell>
          <cell r="I6" t="str">
            <v>A</v>
          </cell>
          <cell r="J6" t="str">
            <v>A</v>
          </cell>
          <cell r="K6" t="str">
            <v>A</v>
          </cell>
          <cell r="L6" t="str">
            <v>A</v>
          </cell>
          <cell r="M6" t="str">
            <v>A</v>
          </cell>
          <cell r="N6" t="str">
            <v>A</v>
          </cell>
          <cell r="O6" t="str">
            <v>A</v>
          </cell>
          <cell r="P6" t="str">
            <v>A</v>
          </cell>
          <cell r="Q6" t="str">
            <v>A</v>
          </cell>
          <cell r="R6" t="str">
            <v>A</v>
          </cell>
          <cell r="S6" t="str">
            <v>A</v>
          </cell>
          <cell r="T6" t="str">
            <v>A</v>
          </cell>
          <cell r="U6" t="str">
            <v>A</v>
          </cell>
          <cell r="V6" t="str">
            <v>A</v>
          </cell>
          <cell r="W6" t="str">
            <v>A</v>
          </cell>
          <cell r="X6" t="str">
            <v>A</v>
          </cell>
          <cell r="Y6" t="str">
            <v>A</v>
          </cell>
          <cell r="Z6" t="str">
            <v>A</v>
          </cell>
          <cell r="AA6" t="str">
            <v>A</v>
          </cell>
          <cell r="AB6" t="str">
            <v>M</v>
          </cell>
          <cell r="AC6" t="str">
            <v>E</v>
          </cell>
          <cell r="AD6" t="str">
            <v>M</v>
          </cell>
          <cell r="AE6" t="str">
            <v>M</v>
          </cell>
          <cell r="AF6" t="str">
            <v>M</v>
          </cell>
          <cell r="AG6" t="str">
            <v>O</v>
          </cell>
          <cell r="AH6" t="str">
            <v>M</v>
          </cell>
          <cell r="AI6" t="str">
            <v>M</v>
          </cell>
          <cell r="AJ6" t="str">
            <v>M</v>
          </cell>
          <cell r="AK6">
            <v>7</v>
          </cell>
          <cell r="AL6">
            <v>1</v>
          </cell>
          <cell r="AM6">
            <v>0</v>
          </cell>
          <cell r="AN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1</v>
          </cell>
          <cell r="AW6">
            <v>22</v>
          </cell>
          <cell r="AX6">
            <v>8</v>
          </cell>
        </row>
        <row r="7">
          <cell r="B7">
            <v>411</v>
          </cell>
          <cell r="C7" t="str">
            <v>NIKHIL</v>
          </cell>
          <cell r="D7" t="str">
            <v>B-2</v>
          </cell>
          <cell r="E7" t="str">
            <v>SUN</v>
          </cell>
          <cell r="F7" t="str">
            <v>E</v>
          </cell>
          <cell r="G7" t="str">
            <v>E</v>
          </cell>
          <cell r="H7" t="str">
            <v>E</v>
          </cell>
          <cell r="I7" t="str">
            <v>E</v>
          </cell>
          <cell r="J7" t="str">
            <v>E</v>
          </cell>
          <cell r="K7" t="str">
            <v>E</v>
          </cell>
          <cell r="L7" t="str">
            <v>O</v>
          </cell>
          <cell r="M7" t="str">
            <v>E</v>
          </cell>
          <cell r="N7" t="str">
            <v>E</v>
          </cell>
          <cell r="O7" t="str">
            <v>E</v>
          </cell>
          <cell r="P7" t="str">
            <v>E</v>
          </cell>
          <cell r="Q7" t="str">
            <v>E</v>
          </cell>
          <cell r="R7" t="str">
            <v>E</v>
          </cell>
          <cell r="S7" t="str">
            <v>O</v>
          </cell>
          <cell r="T7" t="str">
            <v>A</v>
          </cell>
          <cell r="U7" t="str">
            <v>E</v>
          </cell>
          <cell r="V7" t="str">
            <v>E</v>
          </cell>
          <cell r="W7" t="str">
            <v>E</v>
          </cell>
          <cell r="X7" t="str">
            <v>E</v>
          </cell>
          <cell r="Y7" t="str">
            <v>E</v>
          </cell>
          <cell r="Z7" t="str">
            <v>O</v>
          </cell>
          <cell r="AA7" t="str">
            <v>E</v>
          </cell>
          <cell r="AB7" t="str">
            <v>E</v>
          </cell>
          <cell r="AC7" t="str">
            <v>E+N</v>
          </cell>
          <cell r="AD7" t="str">
            <v>E</v>
          </cell>
          <cell r="AE7" t="str">
            <v>E</v>
          </cell>
          <cell r="AF7" t="str">
            <v>E</v>
          </cell>
          <cell r="AG7" t="str">
            <v>O</v>
          </cell>
          <cell r="AH7" t="str">
            <v>E</v>
          </cell>
          <cell r="AI7" t="str">
            <v>E</v>
          </cell>
          <cell r="AJ7" t="str">
            <v>E</v>
          </cell>
          <cell r="AK7">
            <v>0</v>
          </cell>
          <cell r="AL7">
            <v>25</v>
          </cell>
          <cell r="AM7">
            <v>0</v>
          </cell>
          <cell r="AN7">
            <v>0</v>
          </cell>
          <cell r="AP7">
            <v>0</v>
          </cell>
          <cell r="AQ7">
            <v>0</v>
          </cell>
          <cell r="AR7">
            <v>1</v>
          </cell>
          <cell r="AS7">
            <v>0</v>
          </cell>
          <cell r="AT7">
            <v>0</v>
          </cell>
          <cell r="AU7">
            <v>0</v>
          </cell>
          <cell r="AV7">
            <v>4</v>
          </cell>
          <cell r="AW7">
            <v>1</v>
          </cell>
          <cell r="AX7">
            <v>26</v>
          </cell>
        </row>
        <row r="8">
          <cell r="B8">
            <v>423</v>
          </cell>
          <cell r="C8" t="str">
            <v>ANJU</v>
          </cell>
          <cell r="D8" t="str">
            <v>B-2</v>
          </cell>
          <cell r="E8" t="str">
            <v>Sun</v>
          </cell>
          <cell r="F8" t="str">
            <v>E</v>
          </cell>
          <cell r="G8" t="str">
            <v>E</v>
          </cell>
          <cell r="H8" t="str">
            <v>E</v>
          </cell>
          <cell r="I8" t="str">
            <v>E</v>
          </cell>
          <cell r="J8" t="str">
            <v>E</v>
          </cell>
          <cell r="K8" t="str">
            <v>E</v>
          </cell>
          <cell r="L8" t="str">
            <v>O</v>
          </cell>
          <cell r="M8" t="str">
            <v>E</v>
          </cell>
          <cell r="N8" t="str">
            <v>M</v>
          </cell>
          <cell r="O8" t="str">
            <v>M</v>
          </cell>
          <cell r="P8" t="str">
            <v>E</v>
          </cell>
          <cell r="Q8" t="str">
            <v>E</v>
          </cell>
          <cell r="R8" t="str">
            <v>E</v>
          </cell>
          <cell r="S8" t="str">
            <v>O</v>
          </cell>
          <cell r="T8" t="str">
            <v>A</v>
          </cell>
          <cell r="U8" t="str">
            <v>E</v>
          </cell>
          <cell r="V8" t="str">
            <v>A</v>
          </cell>
          <cell r="W8" t="str">
            <v>E</v>
          </cell>
          <cell r="X8" t="str">
            <v>E</v>
          </cell>
          <cell r="Y8" t="str">
            <v>E</v>
          </cell>
          <cell r="Z8" t="str">
            <v>O</v>
          </cell>
          <cell r="AA8" t="str">
            <v>E</v>
          </cell>
          <cell r="AB8" t="str">
            <v>E</v>
          </cell>
          <cell r="AC8" t="str">
            <v>E</v>
          </cell>
          <cell r="AD8" t="str">
            <v>E</v>
          </cell>
          <cell r="AE8" t="str">
            <v>E</v>
          </cell>
          <cell r="AF8" t="str">
            <v>E</v>
          </cell>
          <cell r="AG8" t="str">
            <v>O</v>
          </cell>
          <cell r="AH8" t="str">
            <v>E</v>
          </cell>
          <cell r="AI8" t="str">
            <v>E</v>
          </cell>
          <cell r="AJ8" t="str">
            <v>E</v>
          </cell>
          <cell r="AK8">
            <v>2</v>
          </cell>
          <cell r="AL8">
            <v>23</v>
          </cell>
          <cell r="AM8">
            <v>0</v>
          </cell>
          <cell r="AN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4</v>
          </cell>
          <cell r="AW8">
            <v>2</v>
          </cell>
          <cell r="AX8">
            <v>25</v>
          </cell>
        </row>
        <row r="9">
          <cell r="B9">
            <v>351</v>
          </cell>
          <cell r="C9" t="str">
            <v xml:space="preserve">PRADEEP -5 </v>
          </cell>
          <cell r="D9" t="str">
            <v>LINEN ROOM</v>
          </cell>
          <cell r="E9" t="str">
            <v>SUN</v>
          </cell>
          <cell r="F9" t="str">
            <v>E</v>
          </cell>
          <cell r="G9" t="str">
            <v>E</v>
          </cell>
          <cell r="H9" t="str">
            <v>E</v>
          </cell>
          <cell r="I9" t="str">
            <v>E</v>
          </cell>
          <cell r="J9" t="str">
            <v>E</v>
          </cell>
          <cell r="K9" t="str">
            <v>E</v>
          </cell>
          <cell r="L9" t="str">
            <v>O</v>
          </cell>
          <cell r="M9" t="str">
            <v>N</v>
          </cell>
          <cell r="N9" t="str">
            <v>N</v>
          </cell>
          <cell r="O9" t="str">
            <v>N</v>
          </cell>
          <cell r="P9" t="str">
            <v>N</v>
          </cell>
          <cell r="Q9" t="str">
            <v>N</v>
          </cell>
          <cell r="R9" t="str">
            <v>N</v>
          </cell>
          <cell r="S9" t="str">
            <v>O</v>
          </cell>
          <cell r="T9" t="str">
            <v>M</v>
          </cell>
          <cell r="U9" t="str">
            <v>M</v>
          </cell>
          <cell r="V9" t="str">
            <v>M</v>
          </cell>
          <cell r="W9" t="str">
            <v>M</v>
          </cell>
          <cell r="X9" t="str">
            <v>M</v>
          </cell>
          <cell r="Y9" t="str">
            <v>M</v>
          </cell>
          <cell r="Z9" t="str">
            <v>O</v>
          </cell>
          <cell r="AA9" t="str">
            <v>E</v>
          </cell>
          <cell r="AB9" t="str">
            <v>E+N</v>
          </cell>
          <cell r="AC9" t="str">
            <v>E</v>
          </cell>
          <cell r="AD9" t="str">
            <v>E+N</v>
          </cell>
          <cell r="AE9" t="str">
            <v>E</v>
          </cell>
          <cell r="AF9" t="str">
            <v>M</v>
          </cell>
          <cell r="AG9" t="str">
            <v>O</v>
          </cell>
          <cell r="AH9" t="str">
            <v>N</v>
          </cell>
          <cell r="AI9" t="str">
            <v>N</v>
          </cell>
          <cell r="AJ9" t="str">
            <v>E+N</v>
          </cell>
          <cell r="AK9">
            <v>7</v>
          </cell>
          <cell r="AL9">
            <v>9</v>
          </cell>
          <cell r="AM9">
            <v>8</v>
          </cell>
          <cell r="AN9">
            <v>0</v>
          </cell>
          <cell r="AP9">
            <v>0</v>
          </cell>
          <cell r="AQ9">
            <v>0</v>
          </cell>
          <cell r="AR9">
            <v>3</v>
          </cell>
          <cell r="AS9">
            <v>0</v>
          </cell>
          <cell r="AT9">
            <v>0</v>
          </cell>
          <cell r="AU9">
            <v>0</v>
          </cell>
          <cell r="AV9">
            <v>4</v>
          </cell>
          <cell r="AW9">
            <v>0</v>
          </cell>
          <cell r="AX9">
            <v>27</v>
          </cell>
        </row>
        <row r="10">
          <cell r="B10">
            <v>378</v>
          </cell>
          <cell r="C10" t="str">
            <v>MANISH 5</v>
          </cell>
          <cell r="D10" t="str">
            <v>LINEN ROOM</v>
          </cell>
          <cell r="E10" t="str">
            <v>MON</v>
          </cell>
          <cell r="F10" t="str">
            <v>O</v>
          </cell>
          <cell r="G10" t="str">
            <v>N</v>
          </cell>
          <cell r="H10" t="str">
            <v>N</v>
          </cell>
          <cell r="I10" t="str">
            <v>N</v>
          </cell>
          <cell r="J10" t="str">
            <v>N</v>
          </cell>
          <cell r="K10" t="str">
            <v>N</v>
          </cell>
          <cell r="L10" t="str">
            <v>N</v>
          </cell>
          <cell r="M10" t="str">
            <v>O</v>
          </cell>
          <cell r="N10" t="str">
            <v>M</v>
          </cell>
          <cell r="O10" t="str">
            <v>M</v>
          </cell>
          <cell r="P10" t="str">
            <v>M</v>
          </cell>
          <cell r="Q10" t="str">
            <v>M</v>
          </cell>
          <cell r="R10" t="str">
            <v>M+E</v>
          </cell>
          <cell r="S10" t="str">
            <v>M</v>
          </cell>
          <cell r="T10" t="str">
            <v>O</v>
          </cell>
          <cell r="U10" t="str">
            <v>E</v>
          </cell>
          <cell r="V10" t="str">
            <v>E</v>
          </cell>
          <cell r="W10" t="str">
            <v>E</v>
          </cell>
          <cell r="X10" t="str">
            <v>E</v>
          </cell>
          <cell r="Y10" t="str">
            <v>E</v>
          </cell>
          <cell r="Z10" t="str">
            <v>E</v>
          </cell>
          <cell r="AA10" t="str">
            <v>O</v>
          </cell>
          <cell r="AB10" t="str">
            <v>N</v>
          </cell>
          <cell r="AC10" t="str">
            <v>N</v>
          </cell>
          <cell r="AD10" t="str">
            <v>N</v>
          </cell>
          <cell r="AE10" t="str">
            <v>N</v>
          </cell>
          <cell r="AF10" t="str">
            <v>N</v>
          </cell>
          <cell r="AG10" t="str">
            <v>N</v>
          </cell>
          <cell r="AH10" t="str">
            <v>O</v>
          </cell>
          <cell r="AI10" t="str">
            <v>M+E</v>
          </cell>
          <cell r="AJ10" t="str">
            <v>M</v>
          </cell>
          <cell r="AK10">
            <v>6</v>
          </cell>
          <cell r="AL10">
            <v>6</v>
          </cell>
          <cell r="AM10">
            <v>12</v>
          </cell>
          <cell r="AN10">
            <v>0</v>
          </cell>
          <cell r="AP10">
            <v>2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5</v>
          </cell>
          <cell r="AW10">
            <v>0</v>
          </cell>
          <cell r="AX10">
            <v>26</v>
          </cell>
        </row>
        <row r="11">
          <cell r="B11">
            <v>324</v>
          </cell>
          <cell r="C11" t="str">
            <v>SURAJ 1</v>
          </cell>
          <cell r="D11" t="str">
            <v>LINEN ROOM</v>
          </cell>
          <cell r="E11" t="str">
            <v>SAT</v>
          </cell>
          <cell r="F11" t="str">
            <v>M</v>
          </cell>
          <cell r="G11" t="str">
            <v>M</v>
          </cell>
          <cell r="H11" t="str">
            <v>M</v>
          </cell>
          <cell r="I11" t="str">
            <v>M</v>
          </cell>
          <cell r="J11" t="str">
            <v>M</v>
          </cell>
          <cell r="K11" t="str">
            <v>O</v>
          </cell>
          <cell r="L11" t="str">
            <v>E</v>
          </cell>
          <cell r="M11" t="str">
            <v>E</v>
          </cell>
          <cell r="N11" t="str">
            <v>E</v>
          </cell>
          <cell r="O11" t="str">
            <v>E</v>
          </cell>
          <cell r="P11" t="str">
            <v>N</v>
          </cell>
          <cell r="Q11" t="str">
            <v>E</v>
          </cell>
          <cell r="R11" t="str">
            <v>O</v>
          </cell>
          <cell r="S11" t="str">
            <v>N</v>
          </cell>
          <cell r="T11" t="str">
            <v>N</v>
          </cell>
          <cell r="U11" t="str">
            <v>N</v>
          </cell>
          <cell r="V11" t="str">
            <v>N</v>
          </cell>
          <cell r="W11" t="str">
            <v>N</v>
          </cell>
          <cell r="X11" t="str">
            <v>N</v>
          </cell>
          <cell r="Y11" t="str">
            <v>O</v>
          </cell>
          <cell r="Z11" t="str">
            <v>M</v>
          </cell>
          <cell r="AA11" t="str">
            <v>M</v>
          </cell>
          <cell r="AB11" t="str">
            <v>M</v>
          </cell>
          <cell r="AC11" t="str">
            <v>M</v>
          </cell>
          <cell r="AD11" t="str">
            <v>M</v>
          </cell>
          <cell r="AE11" t="str">
            <v>M</v>
          </cell>
          <cell r="AF11" t="str">
            <v>O</v>
          </cell>
          <cell r="AG11" t="str">
            <v>E</v>
          </cell>
          <cell r="AH11" t="str">
            <v>A</v>
          </cell>
          <cell r="AI11" t="str">
            <v>A</v>
          </cell>
          <cell r="AJ11" t="str">
            <v>A</v>
          </cell>
          <cell r="AK11">
            <v>11</v>
          </cell>
          <cell r="AL11">
            <v>6</v>
          </cell>
          <cell r="AM11">
            <v>7</v>
          </cell>
          <cell r="AN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4</v>
          </cell>
          <cell r="AW11">
            <v>3</v>
          </cell>
          <cell r="AX11">
            <v>24</v>
          </cell>
        </row>
        <row r="12">
          <cell r="B12">
            <v>430</v>
          </cell>
          <cell r="C12" t="str">
            <v>SANDEEP 10</v>
          </cell>
          <cell r="D12" t="str">
            <v>LINEN ROOM</v>
          </cell>
          <cell r="E12" t="str">
            <v>SUN</v>
          </cell>
          <cell r="F12" t="str">
            <v>E</v>
          </cell>
          <cell r="G12" t="str">
            <v>E</v>
          </cell>
          <cell r="H12" t="str">
            <v>E</v>
          </cell>
          <cell r="I12" t="str">
            <v>E</v>
          </cell>
          <cell r="J12" t="str">
            <v>E</v>
          </cell>
          <cell r="K12" t="str">
            <v>E</v>
          </cell>
          <cell r="L12" t="str">
            <v>O</v>
          </cell>
          <cell r="M12" t="str">
            <v>E</v>
          </cell>
          <cell r="N12" t="str">
            <v>E</v>
          </cell>
          <cell r="O12" t="str">
            <v>E</v>
          </cell>
          <cell r="P12" t="str">
            <v>E</v>
          </cell>
          <cell r="Q12" t="str">
            <v>E</v>
          </cell>
          <cell r="R12" t="str">
            <v>E</v>
          </cell>
          <cell r="S12" t="str">
            <v>O</v>
          </cell>
          <cell r="T12" t="str">
            <v>A</v>
          </cell>
          <cell r="U12" t="str">
            <v>E</v>
          </cell>
          <cell r="V12" t="str">
            <v>E</v>
          </cell>
          <cell r="W12" t="str">
            <v>M</v>
          </cell>
          <cell r="X12" t="str">
            <v>M</v>
          </cell>
          <cell r="Y12" t="str">
            <v>E</v>
          </cell>
          <cell r="Z12" t="str">
            <v>O</v>
          </cell>
          <cell r="AA12" t="str">
            <v>E</v>
          </cell>
          <cell r="AB12" t="str">
            <v>E</v>
          </cell>
          <cell r="AC12" t="str">
            <v>M</v>
          </cell>
          <cell r="AD12" t="str">
            <v>E</v>
          </cell>
          <cell r="AE12" t="str">
            <v>E</v>
          </cell>
          <cell r="AF12" t="str">
            <v>E</v>
          </cell>
          <cell r="AG12" t="str">
            <v>O</v>
          </cell>
          <cell r="AH12" t="str">
            <v>E</v>
          </cell>
          <cell r="AI12" t="str">
            <v>E</v>
          </cell>
          <cell r="AJ12" t="str">
            <v>E</v>
          </cell>
          <cell r="AK12">
            <v>3</v>
          </cell>
          <cell r="AL12">
            <v>23</v>
          </cell>
          <cell r="AM12">
            <v>0</v>
          </cell>
          <cell r="AN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4</v>
          </cell>
          <cell r="AW12">
            <v>1</v>
          </cell>
          <cell r="AX12">
            <v>26</v>
          </cell>
        </row>
        <row r="13">
          <cell r="B13">
            <v>449</v>
          </cell>
          <cell r="C13" t="str">
            <v>DEEPAK</v>
          </cell>
          <cell r="D13" t="str">
            <v>PHARMACY</v>
          </cell>
          <cell r="E13" t="str">
            <v>THU</v>
          </cell>
          <cell r="F13" t="str">
            <v>M</v>
          </cell>
          <cell r="G13" t="str">
            <v>M</v>
          </cell>
          <cell r="H13" t="str">
            <v>M</v>
          </cell>
          <cell r="I13" t="str">
            <v>O</v>
          </cell>
          <cell r="J13" t="str">
            <v>A</v>
          </cell>
          <cell r="K13" t="str">
            <v>A</v>
          </cell>
          <cell r="L13" t="str">
            <v>M</v>
          </cell>
          <cell r="M13" t="str">
            <v>M</v>
          </cell>
          <cell r="N13" t="str">
            <v>M</v>
          </cell>
          <cell r="O13" t="str">
            <v>M</v>
          </cell>
          <cell r="P13" t="str">
            <v>O</v>
          </cell>
          <cell r="Q13" t="str">
            <v>A</v>
          </cell>
          <cell r="R13" t="str">
            <v>A</v>
          </cell>
          <cell r="S13" t="str">
            <v>N</v>
          </cell>
          <cell r="T13" t="str">
            <v>N</v>
          </cell>
          <cell r="U13" t="str">
            <v>N</v>
          </cell>
          <cell r="V13" t="str">
            <v>N</v>
          </cell>
          <cell r="W13" t="str">
            <v>O</v>
          </cell>
          <cell r="X13" t="str">
            <v>M</v>
          </cell>
          <cell r="Y13" t="str">
            <v>M</v>
          </cell>
          <cell r="Z13" t="str">
            <v>M</v>
          </cell>
          <cell r="AA13" t="str">
            <v>A</v>
          </cell>
          <cell r="AB13" t="str">
            <v>M</v>
          </cell>
          <cell r="AC13" t="str">
            <v>M</v>
          </cell>
          <cell r="AD13" t="str">
            <v>O</v>
          </cell>
          <cell r="AE13" t="str">
            <v>M</v>
          </cell>
          <cell r="AF13" t="str">
            <v>M</v>
          </cell>
          <cell r="AG13" t="str">
            <v>M</v>
          </cell>
          <cell r="AH13" t="str">
            <v>M</v>
          </cell>
          <cell r="AI13" t="str">
            <v>M</v>
          </cell>
          <cell r="AJ13" t="str">
            <v>M</v>
          </cell>
          <cell r="AK13">
            <v>18</v>
          </cell>
          <cell r="AL13">
            <v>0</v>
          </cell>
          <cell r="AM13">
            <v>4</v>
          </cell>
          <cell r="AN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4</v>
          </cell>
          <cell r="AW13">
            <v>5</v>
          </cell>
          <cell r="AX13">
            <v>22</v>
          </cell>
        </row>
        <row r="14">
          <cell r="B14">
            <v>360</v>
          </cell>
          <cell r="C14" t="str">
            <v>DEEPU</v>
          </cell>
          <cell r="D14" t="str">
            <v>PHARMACY</v>
          </cell>
          <cell r="E14" t="str">
            <v>SUN</v>
          </cell>
          <cell r="F14" t="str">
            <v>M</v>
          </cell>
          <cell r="G14" t="str">
            <v>M</v>
          </cell>
          <cell r="H14" t="str">
            <v>M</v>
          </cell>
          <cell r="I14" t="str">
            <v>M</v>
          </cell>
          <cell r="J14" t="str">
            <v>M</v>
          </cell>
          <cell r="K14" t="str">
            <v>M</v>
          </cell>
          <cell r="L14" t="str">
            <v>M</v>
          </cell>
          <cell r="M14" t="str">
            <v>M</v>
          </cell>
          <cell r="N14" t="str">
            <v>M</v>
          </cell>
          <cell r="O14" t="str">
            <v>O</v>
          </cell>
          <cell r="P14" t="str">
            <v>M</v>
          </cell>
          <cell r="Q14" t="str">
            <v>M</v>
          </cell>
          <cell r="R14" t="str">
            <v>M</v>
          </cell>
          <cell r="S14" t="str">
            <v>O</v>
          </cell>
          <cell r="T14" t="str">
            <v>M</v>
          </cell>
          <cell r="U14" t="str">
            <v>M</v>
          </cell>
          <cell r="V14" t="str">
            <v>M</v>
          </cell>
          <cell r="W14" t="str">
            <v>M</v>
          </cell>
          <cell r="X14" t="str">
            <v>M</v>
          </cell>
          <cell r="Y14" t="str">
            <v>M</v>
          </cell>
          <cell r="Z14" t="str">
            <v>O</v>
          </cell>
          <cell r="AA14" t="str">
            <v>M</v>
          </cell>
          <cell r="AB14" t="str">
            <v>M</v>
          </cell>
          <cell r="AC14" t="str">
            <v>M</v>
          </cell>
          <cell r="AD14" t="str">
            <v>M</v>
          </cell>
          <cell r="AE14" t="str">
            <v>M</v>
          </cell>
          <cell r="AF14" t="str">
            <v>M</v>
          </cell>
          <cell r="AG14" t="str">
            <v>O</v>
          </cell>
          <cell r="AH14" t="str">
            <v>M</v>
          </cell>
          <cell r="AI14" t="str">
            <v>M</v>
          </cell>
          <cell r="AJ14" t="str">
            <v>M</v>
          </cell>
          <cell r="AK14">
            <v>27</v>
          </cell>
          <cell r="AL14">
            <v>0</v>
          </cell>
          <cell r="AM14">
            <v>0</v>
          </cell>
          <cell r="AN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4</v>
          </cell>
          <cell r="AW14">
            <v>0</v>
          </cell>
          <cell r="AX14">
            <v>27</v>
          </cell>
        </row>
        <row r="15">
          <cell r="B15">
            <v>348</v>
          </cell>
          <cell r="C15" t="str">
            <v>RAJESH 2</v>
          </cell>
          <cell r="D15" t="str">
            <v>PHARMACY</v>
          </cell>
          <cell r="E15" t="str">
            <v>SAT</v>
          </cell>
          <cell r="F15" t="str">
            <v>E</v>
          </cell>
          <cell r="G15" t="str">
            <v>E</v>
          </cell>
          <cell r="H15" t="str">
            <v>E</v>
          </cell>
          <cell r="I15" t="str">
            <v>E</v>
          </cell>
          <cell r="J15" t="str">
            <v>E</v>
          </cell>
          <cell r="K15" t="str">
            <v>O</v>
          </cell>
          <cell r="L15" t="str">
            <v>E</v>
          </cell>
          <cell r="M15" t="str">
            <v>E</v>
          </cell>
          <cell r="N15" t="str">
            <v>E</v>
          </cell>
          <cell r="O15" t="str">
            <v>N</v>
          </cell>
          <cell r="P15" t="str">
            <v>N</v>
          </cell>
          <cell r="Q15" t="str">
            <v>N</v>
          </cell>
          <cell r="R15" t="str">
            <v>O</v>
          </cell>
          <cell r="S15" t="str">
            <v>E</v>
          </cell>
          <cell r="T15" t="str">
            <v>E</v>
          </cell>
          <cell r="U15" t="str">
            <v>E</v>
          </cell>
          <cell r="V15" t="str">
            <v>E</v>
          </cell>
          <cell r="W15" t="str">
            <v>E</v>
          </cell>
          <cell r="X15" t="str">
            <v>E</v>
          </cell>
          <cell r="Y15" t="str">
            <v>O</v>
          </cell>
          <cell r="Z15" t="str">
            <v>E</v>
          </cell>
          <cell r="AA15" t="str">
            <v>E</v>
          </cell>
          <cell r="AB15" t="str">
            <v>E</v>
          </cell>
          <cell r="AC15" t="str">
            <v>E</v>
          </cell>
          <cell r="AD15" t="str">
            <v>E</v>
          </cell>
          <cell r="AE15" t="str">
            <v>E</v>
          </cell>
          <cell r="AF15" t="str">
            <v>O</v>
          </cell>
          <cell r="AG15" t="str">
            <v>E</v>
          </cell>
          <cell r="AH15" t="str">
            <v>E</v>
          </cell>
          <cell r="AI15" t="str">
            <v>N</v>
          </cell>
          <cell r="AJ15" t="str">
            <v>N</v>
          </cell>
          <cell r="AK15">
            <v>0</v>
          </cell>
          <cell r="AL15">
            <v>22</v>
          </cell>
          <cell r="AM15">
            <v>5</v>
          </cell>
          <cell r="AN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4</v>
          </cell>
          <cell r="AW15">
            <v>0</v>
          </cell>
          <cell r="AX15">
            <v>27</v>
          </cell>
        </row>
        <row r="16">
          <cell r="B16">
            <v>349</v>
          </cell>
          <cell r="C16" t="str">
            <v>LALIT MOHAN</v>
          </cell>
          <cell r="D16" t="str">
            <v>PHARMACY</v>
          </cell>
          <cell r="E16" t="str">
            <v>WED</v>
          </cell>
          <cell r="F16" t="str">
            <v>E</v>
          </cell>
          <cell r="G16" t="str">
            <v>M</v>
          </cell>
          <cell r="H16" t="str">
            <v>O</v>
          </cell>
          <cell r="I16" t="str">
            <v>M</v>
          </cell>
          <cell r="J16" t="str">
            <v>N</v>
          </cell>
          <cell r="K16" t="str">
            <v>N</v>
          </cell>
          <cell r="L16" t="str">
            <v>N</v>
          </cell>
          <cell r="M16" t="str">
            <v>N</v>
          </cell>
          <cell r="N16" t="str">
            <v>N</v>
          </cell>
          <cell r="O16" t="str">
            <v>O</v>
          </cell>
          <cell r="P16" t="str">
            <v>E</v>
          </cell>
          <cell r="Q16" t="str">
            <v>E</v>
          </cell>
          <cell r="R16" t="str">
            <v>E+N</v>
          </cell>
          <cell r="S16" t="str">
            <v>A</v>
          </cell>
          <cell r="T16" t="str">
            <v>E</v>
          </cell>
          <cell r="U16" t="str">
            <v>M</v>
          </cell>
          <cell r="V16" t="str">
            <v>O</v>
          </cell>
          <cell r="W16" t="str">
            <v>M</v>
          </cell>
          <cell r="X16" t="str">
            <v>E</v>
          </cell>
          <cell r="Y16" t="str">
            <v>E</v>
          </cell>
          <cell r="Z16" t="str">
            <v>E</v>
          </cell>
          <cell r="AA16" t="str">
            <v>M</v>
          </cell>
          <cell r="AB16" t="str">
            <v>M</v>
          </cell>
          <cell r="AC16" t="str">
            <v>O</v>
          </cell>
          <cell r="AD16" t="str">
            <v>M</v>
          </cell>
          <cell r="AE16" t="str">
            <v>E</v>
          </cell>
          <cell r="AF16" t="str">
            <v>M</v>
          </cell>
          <cell r="AG16" t="str">
            <v>M</v>
          </cell>
          <cell r="AH16" t="str">
            <v>E</v>
          </cell>
          <cell r="AI16" t="str">
            <v>M</v>
          </cell>
          <cell r="AJ16" t="str">
            <v>O</v>
          </cell>
          <cell r="AK16">
            <v>10</v>
          </cell>
          <cell r="AL16">
            <v>9</v>
          </cell>
          <cell r="AM16">
            <v>5</v>
          </cell>
          <cell r="AN16">
            <v>0</v>
          </cell>
          <cell r="AP16">
            <v>0</v>
          </cell>
          <cell r="AQ16">
            <v>0</v>
          </cell>
          <cell r="AR16">
            <v>1</v>
          </cell>
          <cell r="AS16">
            <v>0</v>
          </cell>
          <cell r="AT16">
            <v>0</v>
          </cell>
          <cell r="AU16">
            <v>0</v>
          </cell>
          <cell r="AV16">
            <v>5</v>
          </cell>
          <cell r="AW16">
            <v>1</v>
          </cell>
          <cell r="AX16">
            <v>25</v>
          </cell>
        </row>
        <row r="17">
          <cell r="B17">
            <v>434</v>
          </cell>
          <cell r="C17" t="str">
            <v>SHIVAM 1</v>
          </cell>
          <cell r="D17" t="str">
            <v>PHARMACY</v>
          </cell>
          <cell r="E17" t="str">
            <v>SUN</v>
          </cell>
          <cell r="F17" t="str">
            <v>M</v>
          </cell>
          <cell r="G17" t="str">
            <v>M</v>
          </cell>
          <cell r="H17" t="str">
            <v>M</v>
          </cell>
          <cell r="I17" t="str">
            <v>M</v>
          </cell>
          <cell r="J17" t="str">
            <v>M</v>
          </cell>
          <cell r="K17" t="str">
            <v>M</v>
          </cell>
          <cell r="L17" t="str">
            <v>O</v>
          </cell>
          <cell r="M17" t="str">
            <v>M</v>
          </cell>
          <cell r="N17" t="str">
            <v>M</v>
          </cell>
          <cell r="O17" t="str">
            <v>M</v>
          </cell>
          <cell r="P17" t="str">
            <v>A</v>
          </cell>
          <cell r="Q17" t="str">
            <v>M</v>
          </cell>
          <cell r="R17" t="str">
            <v>M</v>
          </cell>
          <cell r="S17" t="str">
            <v>O</v>
          </cell>
          <cell r="T17" t="str">
            <v>M</v>
          </cell>
          <cell r="U17" t="str">
            <v>M</v>
          </cell>
          <cell r="V17" t="str">
            <v>M</v>
          </cell>
          <cell r="W17" t="str">
            <v>A</v>
          </cell>
          <cell r="X17" t="str">
            <v>M</v>
          </cell>
          <cell r="Y17" t="str">
            <v>M</v>
          </cell>
          <cell r="Z17" t="str">
            <v>O</v>
          </cell>
          <cell r="AA17" t="str">
            <v>M</v>
          </cell>
          <cell r="AB17" t="str">
            <v>A</v>
          </cell>
          <cell r="AC17" t="str">
            <v>M</v>
          </cell>
          <cell r="AD17" t="str">
            <v>M</v>
          </cell>
          <cell r="AE17" t="str">
            <v>M</v>
          </cell>
          <cell r="AF17" t="str">
            <v>M</v>
          </cell>
          <cell r="AG17" t="str">
            <v>O</v>
          </cell>
          <cell r="AH17" t="str">
            <v>M</v>
          </cell>
          <cell r="AI17" t="str">
            <v>M</v>
          </cell>
          <cell r="AJ17" t="str">
            <v>M</v>
          </cell>
          <cell r="AK17">
            <v>24</v>
          </cell>
          <cell r="AL17">
            <v>0</v>
          </cell>
          <cell r="AM17">
            <v>0</v>
          </cell>
          <cell r="AN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4</v>
          </cell>
          <cell r="AW17">
            <v>3</v>
          </cell>
          <cell r="AX17">
            <v>24</v>
          </cell>
        </row>
        <row r="18">
          <cell r="B18">
            <v>455</v>
          </cell>
          <cell r="C18" t="str">
            <v xml:space="preserve">SATYAPAL </v>
          </cell>
          <cell r="D18" t="str">
            <v>PHARMACY</v>
          </cell>
          <cell r="E18" t="str">
            <v>FRI</v>
          </cell>
          <cell r="F18" t="str">
            <v>N</v>
          </cell>
          <cell r="G18" t="str">
            <v>N</v>
          </cell>
          <cell r="H18" t="str">
            <v>N</v>
          </cell>
          <cell r="I18" t="str">
            <v>N</v>
          </cell>
          <cell r="J18" t="str">
            <v>O</v>
          </cell>
          <cell r="K18" t="str">
            <v>E</v>
          </cell>
          <cell r="L18" t="str">
            <v>M</v>
          </cell>
          <cell r="M18" t="str">
            <v>E</v>
          </cell>
          <cell r="N18" t="str">
            <v>M</v>
          </cell>
          <cell r="O18" t="str">
            <v>E</v>
          </cell>
          <cell r="P18" t="str">
            <v>E</v>
          </cell>
          <cell r="Q18" t="str">
            <v>O</v>
          </cell>
          <cell r="R18" t="str">
            <v>M</v>
          </cell>
          <cell r="S18" t="str">
            <v>M</v>
          </cell>
          <cell r="T18" t="str">
            <v>M</v>
          </cell>
          <cell r="U18" t="str">
            <v>M</v>
          </cell>
          <cell r="V18" t="str">
            <v>A</v>
          </cell>
          <cell r="W18" t="str">
            <v>E</v>
          </cell>
          <cell r="X18" t="str">
            <v>O</v>
          </cell>
          <cell r="Y18" t="str">
            <v>E</v>
          </cell>
          <cell r="Z18" t="str">
            <v>M</v>
          </cell>
          <cell r="AA18" t="str">
            <v>E</v>
          </cell>
          <cell r="AB18" t="str">
            <v>M</v>
          </cell>
          <cell r="AC18" t="str">
            <v>M</v>
          </cell>
          <cell r="AD18" t="str">
            <v>M</v>
          </cell>
          <cell r="AE18" t="str">
            <v>O</v>
          </cell>
          <cell r="AF18" t="str">
            <v>E</v>
          </cell>
          <cell r="AG18" t="str">
            <v>E</v>
          </cell>
          <cell r="AH18" t="str">
            <v>N</v>
          </cell>
          <cell r="AI18" t="str">
            <v>A</v>
          </cell>
          <cell r="AJ18" t="str">
            <v>E</v>
          </cell>
          <cell r="AK18">
            <v>10</v>
          </cell>
          <cell r="AL18">
            <v>10</v>
          </cell>
          <cell r="AM18">
            <v>5</v>
          </cell>
          <cell r="AN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4</v>
          </cell>
          <cell r="AW18">
            <v>2</v>
          </cell>
          <cell r="AX18">
            <v>25</v>
          </cell>
        </row>
        <row r="19">
          <cell r="B19">
            <v>402</v>
          </cell>
          <cell r="C19" t="str">
            <v>KRISHAN PAL</v>
          </cell>
          <cell r="D19" t="str">
            <v>PHARMACY</v>
          </cell>
          <cell r="E19" t="str">
            <v>MON</v>
          </cell>
          <cell r="F19" t="str">
            <v>O</v>
          </cell>
          <cell r="G19" t="str">
            <v>E</v>
          </cell>
          <cell r="H19" t="str">
            <v>E</v>
          </cell>
          <cell r="I19" t="str">
            <v>E</v>
          </cell>
          <cell r="J19" t="str">
            <v>E</v>
          </cell>
          <cell r="K19" t="str">
            <v>E</v>
          </cell>
          <cell r="L19" t="str">
            <v>E</v>
          </cell>
          <cell r="M19" t="str">
            <v>O</v>
          </cell>
          <cell r="N19" t="str">
            <v>E</v>
          </cell>
          <cell r="O19" t="str">
            <v>M</v>
          </cell>
          <cell r="P19" t="str">
            <v>M</v>
          </cell>
          <cell r="Q19" t="str">
            <v>M</v>
          </cell>
          <cell r="R19" t="str">
            <v>A</v>
          </cell>
          <cell r="S19" t="str">
            <v>A</v>
          </cell>
          <cell r="T19" t="str">
            <v>O</v>
          </cell>
          <cell r="U19" t="str">
            <v>E</v>
          </cell>
          <cell r="V19" t="str">
            <v>E</v>
          </cell>
          <cell r="W19" t="str">
            <v>N</v>
          </cell>
          <cell r="X19" t="str">
            <v>N</v>
          </cell>
          <cell r="Y19" t="str">
            <v>N</v>
          </cell>
          <cell r="Z19" t="str">
            <v>N</v>
          </cell>
          <cell r="AA19" t="str">
            <v>O</v>
          </cell>
          <cell r="AB19" t="str">
            <v>E</v>
          </cell>
          <cell r="AC19" t="str">
            <v>E</v>
          </cell>
          <cell r="AD19" t="str">
            <v>E</v>
          </cell>
          <cell r="AE19" t="str">
            <v>M</v>
          </cell>
          <cell r="AF19" t="str">
            <v>E</v>
          </cell>
          <cell r="AG19" t="str">
            <v>N</v>
          </cell>
          <cell r="AH19" t="str">
            <v>O</v>
          </cell>
          <cell r="AI19" t="str">
            <v>E</v>
          </cell>
          <cell r="AJ19" t="str">
            <v>E</v>
          </cell>
          <cell r="AK19">
            <v>4</v>
          </cell>
          <cell r="AL19">
            <v>15</v>
          </cell>
          <cell r="AM19">
            <v>5</v>
          </cell>
          <cell r="AN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5</v>
          </cell>
          <cell r="AW19">
            <v>2</v>
          </cell>
          <cell r="AX19">
            <v>24</v>
          </cell>
        </row>
        <row r="20">
          <cell r="B20">
            <v>303</v>
          </cell>
          <cell r="C20" t="str">
            <v>SONIA 1</v>
          </cell>
          <cell r="D20" t="str">
            <v>CSSD</v>
          </cell>
          <cell r="E20" t="str">
            <v>SAT</v>
          </cell>
          <cell r="F20" t="str">
            <v>M</v>
          </cell>
          <cell r="G20" t="str">
            <v>M</v>
          </cell>
          <cell r="H20" t="str">
            <v>M</v>
          </cell>
          <cell r="I20" t="str">
            <v>M</v>
          </cell>
          <cell r="J20" t="str">
            <v>M</v>
          </cell>
          <cell r="K20" t="str">
            <v>O</v>
          </cell>
          <cell r="L20" t="str">
            <v>E</v>
          </cell>
          <cell r="M20" t="str">
            <v>E</v>
          </cell>
          <cell r="N20" t="str">
            <v>E</v>
          </cell>
          <cell r="O20" t="str">
            <v>E</v>
          </cell>
          <cell r="P20" t="str">
            <v>E</v>
          </cell>
          <cell r="Q20" t="str">
            <v>E</v>
          </cell>
          <cell r="R20" t="str">
            <v>O</v>
          </cell>
          <cell r="S20" t="str">
            <v>E</v>
          </cell>
          <cell r="T20" t="str">
            <v>E</v>
          </cell>
          <cell r="U20" t="str">
            <v>E</v>
          </cell>
          <cell r="V20" t="str">
            <v>E</v>
          </cell>
          <cell r="W20" t="str">
            <v>E</v>
          </cell>
          <cell r="X20" t="str">
            <v>E</v>
          </cell>
          <cell r="Y20" t="str">
            <v>O</v>
          </cell>
          <cell r="Z20" t="str">
            <v>M</v>
          </cell>
          <cell r="AA20" t="str">
            <v>M</v>
          </cell>
          <cell r="AB20" t="str">
            <v>M</v>
          </cell>
          <cell r="AC20" t="str">
            <v>M</v>
          </cell>
          <cell r="AD20" t="str">
            <v>M</v>
          </cell>
          <cell r="AE20" t="str">
            <v>M</v>
          </cell>
          <cell r="AF20" t="str">
            <v>O</v>
          </cell>
          <cell r="AG20" t="str">
            <v>E</v>
          </cell>
          <cell r="AH20" t="str">
            <v>E</v>
          </cell>
          <cell r="AI20" t="str">
            <v>E</v>
          </cell>
          <cell r="AJ20" t="str">
            <v>E</v>
          </cell>
          <cell r="AK20">
            <v>11</v>
          </cell>
          <cell r="AL20">
            <v>16</v>
          </cell>
          <cell r="AM20">
            <v>0</v>
          </cell>
          <cell r="AN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4</v>
          </cell>
          <cell r="AW20">
            <v>0</v>
          </cell>
          <cell r="AX20">
            <v>27</v>
          </cell>
        </row>
        <row r="21">
          <cell r="B21">
            <v>387</v>
          </cell>
          <cell r="C21" t="str">
            <v>RUPA-2</v>
          </cell>
          <cell r="D21" t="str">
            <v>CSSD</v>
          </cell>
          <cell r="E21" t="str">
            <v>SUN</v>
          </cell>
          <cell r="F21" t="str">
            <v>E</v>
          </cell>
          <cell r="G21" t="str">
            <v>E</v>
          </cell>
          <cell r="H21" t="str">
            <v>E</v>
          </cell>
          <cell r="I21" t="str">
            <v>A</v>
          </cell>
          <cell r="J21" t="str">
            <v>A</v>
          </cell>
          <cell r="K21" t="str">
            <v>A</v>
          </cell>
          <cell r="L21" t="str">
            <v>O</v>
          </cell>
          <cell r="M21" t="str">
            <v>E</v>
          </cell>
          <cell r="N21" t="str">
            <v>E</v>
          </cell>
          <cell r="O21" t="str">
            <v>E</v>
          </cell>
          <cell r="P21" t="str">
            <v>E</v>
          </cell>
          <cell r="Q21" t="str">
            <v>E</v>
          </cell>
          <cell r="R21" t="str">
            <v>E</v>
          </cell>
          <cell r="S21" t="str">
            <v>O</v>
          </cell>
          <cell r="T21" t="str">
            <v>E</v>
          </cell>
          <cell r="U21" t="str">
            <v>E</v>
          </cell>
          <cell r="V21" t="str">
            <v>E</v>
          </cell>
          <cell r="W21" t="str">
            <v>E</v>
          </cell>
          <cell r="X21" t="str">
            <v>E</v>
          </cell>
          <cell r="Y21" t="str">
            <v>E</v>
          </cell>
          <cell r="Z21" t="str">
            <v>O</v>
          </cell>
          <cell r="AA21" t="str">
            <v>E</v>
          </cell>
          <cell r="AB21" t="str">
            <v>E</v>
          </cell>
          <cell r="AC21" t="str">
            <v>E</v>
          </cell>
          <cell r="AD21" t="str">
            <v>E</v>
          </cell>
          <cell r="AE21" t="str">
            <v>E</v>
          </cell>
          <cell r="AF21" t="str">
            <v>E</v>
          </cell>
          <cell r="AG21" t="str">
            <v>O</v>
          </cell>
          <cell r="AH21" t="str">
            <v>E</v>
          </cell>
          <cell r="AI21" t="str">
            <v>E</v>
          </cell>
          <cell r="AJ21" t="str">
            <v>E</v>
          </cell>
          <cell r="AK21">
            <v>0</v>
          </cell>
          <cell r="AL21">
            <v>24</v>
          </cell>
          <cell r="AM21">
            <v>0</v>
          </cell>
          <cell r="AN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4</v>
          </cell>
          <cell r="AW21">
            <v>3</v>
          </cell>
          <cell r="AX21">
            <v>24</v>
          </cell>
        </row>
        <row r="22">
          <cell r="B22">
            <v>345</v>
          </cell>
          <cell r="C22" t="str">
            <v>RAHUL SHARMA -11</v>
          </cell>
          <cell r="D22" t="str">
            <v>DISPATCH</v>
          </cell>
          <cell r="E22" t="str">
            <v>SUN</v>
          </cell>
          <cell r="F22" t="str">
            <v>M</v>
          </cell>
          <cell r="G22" t="str">
            <v>M</v>
          </cell>
          <cell r="H22" t="str">
            <v>M</v>
          </cell>
          <cell r="I22" t="str">
            <v>M</v>
          </cell>
          <cell r="J22" t="str">
            <v>M</v>
          </cell>
          <cell r="K22" t="str">
            <v>M</v>
          </cell>
          <cell r="L22" t="str">
            <v>O</v>
          </cell>
          <cell r="M22" t="str">
            <v>M</v>
          </cell>
          <cell r="N22" t="str">
            <v>M</v>
          </cell>
          <cell r="O22" t="str">
            <v>M</v>
          </cell>
          <cell r="P22" t="str">
            <v>M</v>
          </cell>
          <cell r="Q22" t="str">
            <v>M</v>
          </cell>
          <cell r="R22" t="str">
            <v>M</v>
          </cell>
          <cell r="S22" t="str">
            <v>O</v>
          </cell>
          <cell r="T22" t="str">
            <v>M</v>
          </cell>
          <cell r="U22" t="str">
            <v>M</v>
          </cell>
          <cell r="V22" t="str">
            <v>M</v>
          </cell>
          <cell r="W22" t="str">
            <v>M</v>
          </cell>
          <cell r="X22" t="str">
            <v>M</v>
          </cell>
          <cell r="Y22" t="str">
            <v>M</v>
          </cell>
          <cell r="Z22" t="str">
            <v>O</v>
          </cell>
          <cell r="AA22" t="str">
            <v>M</v>
          </cell>
          <cell r="AB22" t="str">
            <v>M</v>
          </cell>
          <cell r="AC22" t="str">
            <v>M</v>
          </cell>
          <cell r="AD22" t="str">
            <v>M</v>
          </cell>
          <cell r="AE22" t="str">
            <v>M</v>
          </cell>
          <cell r="AF22" t="str">
            <v>M</v>
          </cell>
          <cell r="AG22" t="str">
            <v>O</v>
          </cell>
          <cell r="AH22" t="str">
            <v>M</v>
          </cell>
          <cell r="AI22" t="str">
            <v>M</v>
          </cell>
          <cell r="AJ22" t="str">
            <v>M</v>
          </cell>
          <cell r="AK22">
            <v>27</v>
          </cell>
          <cell r="AL22">
            <v>0</v>
          </cell>
          <cell r="AM22">
            <v>0</v>
          </cell>
          <cell r="AN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4</v>
          </cell>
          <cell r="AW22">
            <v>0</v>
          </cell>
          <cell r="AX22">
            <v>27</v>
          </cell>
        </row>
        <row r="23">
          <cell r="B23">
            <v>382</v>
          </cell>
          <cell r="C23" t="str">
            <v>YOGESH</v>
          </cell>
          <cell r="D23" t="str">
            <v>TRG</v>
          </cell>
          <cell r="E23" t="str">
            <v>SUN</v>
          </cell>
          <cell r="F23" t="str">
            <v>M</v>
          </cell>
          <cell r="G23" t="str">
            <v>M</v>
          </cell>
          <cell r="H23" t="str">
            <v>M</v>
          </cell>
          <cell r="I23" t="str">
            <v>M</v>
          </cell>
          <cell r="J23" t="str">
            <v>M</v>
          </cell>
          <cell r="K23" t="str">
            <v>M</v>
          </cell>
          <cell r="L23" t="str">
            <v>O</v>
          </cell>
          <cell r="M23" t="str">
            <v>M</v>
          </cell>
          <cell r="N23" t="str">
            <v>M</v>
          </cell>
          <cell r="O23" t="str">
            <v>A</v>
          </cell>
          <cell r="P23" t="str">
            <v>M</v>
          </cell>
          <cell r="Q23" t="str">
            <v>M</v>
          </cell>
          <cell r="R23" t="str">
            <v>M</v>
          </cell>
          <cell r="S23" t="str">
            <v>O</v>
          </cell>
          <cell r="T23" t="str">
            <v>A</v>
          </cell>
          <cell r="U23" t="str">
            <v>M</v>
          </cell>
          <cell r="V23" t="str">
            <v>M</v>
          </cell>
          <cell r="W23" t="str">
            <v>E</v>
          </cell>
          <cell r="X23" t="str">
            <v>E</v>
          </cell>
          <cell r="Y23" t="str">
            <v>O</v>
          </cell>
          <cell r="Z23" t="str">
            <v>M</v>
          </cell>
          <cell r="AA23" t="str">
            <v>M</v>
          </cell>
          <cell r="AB23" t="str">
            <v>M</v>
          </cell>
          <cell r="AC23" t="str">
            <v>M</v>
          </cell>
          <cell r="AD23" t="str">
            <v>M</v>
          </cell>
          <cell r="AE23" t="str">
            <v>M</v>
          </cell>
          <cell r="AF23" t="str">
            <v>M</v>
          </cell>
          <cell r="AG23" t="str">
            <v>M</v>
          </cell>
          <cell r="AH23" t="str">
            <v>O</v>
          </cell>
          <cell r="AI23" t="str">
            <v>A</v>
          </cell>
          <cell r="AJ23" t="str">
            <v>A</v>
          </cell>
          <cell r="AK23">
            <v>21</v>
          </cell>
          <cell r="AL23">
            <v>2</v>
          </cell>
          <cell r="AM23">
            <v>0</v>
          </cell>
          <cell r="AN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4</v>
          </cell>
          <cell r="AW23">
            <v>4</v>
          </cell>
          <cell r="AX23">
            <v>23</v>
          </cell>
        </row>
        <row r="24">
          <cell r="B24">
            <v>370</v>
          </cell>
          <cell r="C24" t="str">
            <v>MOHAN KUMAR</v>
          </cell>
          <cell r="D24" t="str">
            <v>RADIOLOGY</v>
          </cell>
          <cell r="E24" t="str">
            <v>SUN</v>
          </cell>
          <cell r="F24" t="str">
            <v>A</v>
          </cell>
          <cell r="G24" t="str">
            <v>A</v>
          </cell>
          <cell r="H24" t="str">
            <v>A</v>
          </cell>
          <cell r="I24" t="str">
            <v>A</v>
          </cell>
          <cell r="J24" t="str">
            <v>A</v>
          </cell>
          <cell r="K24" t="str">
            <v>A</v>
          </cell>
          <cell r="L24" t="str">
            <v>A</v>
          </cell>
          <cell r="M24" t="str">
            <v>A</v>
          </cell>
          <cell r="N24" t="str">
            <v>A</v>
          </cell>
          <cell r="O24" t="str">
            <v>A</v>
          </cell>
          <cell r="P24" t="str">
            <v>A</v>
          </cell>
          <cell r="Q24" t="str">
            <v>A</v>
          </cell>
          <cell r="R24" t="str">
            <v>A</v>
          </cell>
          <cell r="S24" t="str">
            <v>A</v>
          </cell>
          <cell r="T24" t="str">
            <v>A</v>
          </cell>
          <cell r="U24" t="str">
            <v>A</v>
          </cell>
          <cell r="V24" t="str">
            <v>A</v>
          </cell>
          <cell r="W24" t="str">
            <v>A</v>
          </cell>
          <cell r="X24" t="str">
            <v>A</v>
          </cell>
          <cell r="Y24" t="str">
            <v>A</v>
          </cell>
          <cell r="Z24" t="str">
            <v>A</v>
          </cell>
          <cell r="AA24" t="str">
            <v>A</v>
          </cell>
          <cell r="AB24" t="str">
            <v>A</v>
          </cell>
          <cell r="AC24" t="str">
            <v>A</v>
          </cell>
          <cell r="AD24" t="str">
            <v>A</v>
          </cell>
          <cell r="AE24" t="str">
            <v>A</v>
          </cell>
          <cell r="AF24" t="str">
            <v>A</v>
          </cell>
          <cell r="AG24" t="str">
            <v>A</v>
          </cell>
          <cell r="AH24" t="str">
            <v>A</v>
          </cell>
          <cell r="AI24" t="str">
            <v>A</v>
          </cell>
          <cell r="AJ24" t="str">
            <v>A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31</v>
          </cell>
          <cell r="AX24">
            <v>0</v>
          </cell>
        </row>
        <row r="25">
          <cell r="B25">
            <v>346</v>
          </cell>
          <cell r="C25" t="str">
            <v>AMIT KR MISHRA 2</v>
          </cell>
          <cell r="D25" t="str">
            <v>ACCU</v>
          </cell>
          <cell r="E25" t="str">
            <v>SUN</v>
          </cell>
          <cell r="F25" t="str">
            <v>M</v>
          </cell>
          <cell r="G25" t="str">
            <v>M</v>
          </cell>
          <cell r="H25" t="str">
            <v>M</v>
          </cell>
          <cell r="I25" t="str">
            <v>M</v>
          </cell>
          <cell r="J25" t="str">
            <v>M</v>
          </cell>
          <cell r="K25" t="str">
            <v>M</v>
          </cell>
          <cell r="L25" t="str">
            <v>O</v>
          </cell>
          <cell r="M25" t="str">
            <v>M</v>
          </cell>
          <cell r="N25" t="str">
            <v>M</v>
          </cell>
          <cell r="O25" t="str">
            <v>M</v>
          </cell>
          <cell r="P25" t="str">
            <v>M</v>
          </cell>
          <cell r="Q25" t="str">
            <v>M</v>
          </cell>
          <cell r="R25" t="str">
            <v>M</v>
          </cell>
          <cell r="S25" t="str">
            <v>O</v>
          </cell>
          <cell r="T25" t="str">
            <v>A</v>
          </cell>
          <cell r="U25" t="str">
            <v>A</v>
          </cell>
          <cell r="V25" t="str">
            <v>A</v>
          </cell>
          <cell r="W25" t="str">
            <v>M</v>
          </cell>
          <cell r="X25" t="str">
            <v>M</v>
          </cell>
          <cell r="Y25" t="str">
            <v>M</v>
          </cell>
          <cell r="Z25" t="str">
            <v>O</v>
          </cell>
          <cell r="AA25" t="str">
            <v>M</v>
          </cell>
          <cell r="AB25" t="str">
            <v>M</v>
          </cell>
          <cell r="AC25" t="str">
            <v>M</v>
          </cell>
          <cell r="AD25" t="str">
            <v>M</v>
          </cell>
          <cell r="AE25" t="str">
            <v>M</v>
          </cell>
          <cell r="AF25" t="str">
            <v>M</v>
          </cell>
          <cell r="AG25" t="str">
            <v>O</v>
          </cell>
          <cell r="AH25" t="str">
            <v>M</v>
          </cell>
          <cell r="AI25" t="str">
            <v>M</v>
          </cell>
          <cell r="AJ25" t="str">
            <v>M</v>
          </cell>
          <cell r="AK25">
            <v>24</v>
          </cell>
          <cell r="AL25">
            <v>0</v>
          </cell>
          <cell r="AM25">
            <v>0</v>
          </cell>
          <cell r="AN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4</v>
          </cell>
          <cell r="AW25">
            <v>3</v>
          </cell>
          <cell r="AX25">
            <v>24</v>
          </cell>
        </row>
        <row r="26">
          <cell r="B26">
            <v>311</v>
          </cell>
          <cell r="C26" t="str">
            <v>REKHA -1</v>
          </cell>
          <cell r="D26" t="str">
            <v>ACCU</v>
          </cell>
          <cell r="E26" t="str">
            <v>SUN</v>
          </cell>
          <cell r="F26" t="str">
            <v>M</v>
          </cell>
          <cell r="G26" t="str">
            <v>M</v>
          </cell>
          <cell r="H26" t="str">
            <v>M</v>
          </cell>
          <cell r="I26" t="str">
            <v>M</v>
          </cell>
          <cell r="J26" t="str">
            <v>M</v>
          </cell>
          <cell r="K26" t="str">
            <v>M</v>
          </cell>
          <cell r="L26" t="str">
            <v>O</v>
          </cell>
          <cell r="M26" t="str">
            <v>M</v>
          </cell>
          <cell r="N26" t="str">
            <v>M</v>
          </cell>
          <cell r="O26" t="str">
            <v>M</v>
          </cell>
          <cell r="P26" t="str">
            <v>M</v>
          </cell>
          <cell r="Q26" t="str">
            <v>M</v>
          </cell>
          <cell r="R26" t="str">
            <v>M</v>
          </cell>
          <cell r="S26" t="str">
            <v>O</v>
          </cell>
          <cell r="T26" t="str">
            <v>A</v>
          </cell>
          <cell r="U26" t="str">
            <v>M</v>
          </cell>
          <cell r="V26" t="str">
            <v>M</v>
          </cell>
          <cell r="W26" t="str">
            <v>M</v>
          </cell>
          <cell r="X26" t="str">
            <v>M</v>
          </cell>
          <cell r="Y26" t="str">
            <v>M</v>
          </cell>
          <cell r="Z26" t="str">
            <v>O</v>
          </cell>
          <cell r="AA26" t="str">
            <v>M</v>
          </cell>
          <cell r="AB26" t="str">
            <v>M</v>
          </cell>
          <cell r="AC26" t="str">
            <v>M</v>
          </cell>
          <cell r="AD26" t="str">
            <v>M</v>
          </cell>
          <cell r="AE26" t="str">
            <v>M</v>
          </cell>
          <cell r="AF26" t="str">
            <v>M</v>
          </cell>
          <cell r="AG26" t="str">
            <v>O</v>
          </cell>
          <cell r="AH26" t="str">
            <v>M</v>
          </cell>
          <cell r="AI26" t="str">
            <v>M</v>
          </cell>
          <cell r="AJ26" t="str">
            <v>M</v>
          </cell>
          <cell r="AK26">
            <v>26</v>
          </cell>
          <cell r="AL26">
            <v>0</v>
          </cell>
          <cell r="AM26">
            <v>0</v>
          </cell>
          <cell r="AN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4</v>
          </cell>
          <cell r="AW26">
            <v>1</v>
          </cell>
          <cell r="AX26">
            <v>26</v>
          </cell>
        </row>
        <row r="27">
          <cell r="B27">
            <v>1374</v>
          </cell>
          <cell r="C27" t="str">
            <v>JYOTI KUMARI-4</v>
          </cell>
          <cell r="D27" t="str">
            <v>ACCU</v>
          </cell>
          <cell r="E27" t="str">
            <v>SUN</v>
          </cell>
          <cell r="F27" t="str">
            <v>A</v>
          </cell>
          <cell r="G27" t="str">
            <v>A</v>
          </cell>
          <cell r="H27" t="str">
            <v>A</v>
          </cell>
          <cell r="I27" t="str">
            <v>A</v>
          </cell>
          <cell r="J27" t="str">
            <v>A</v>
          </cell>
          <cell r="K27" t="str">
            <v>A</v>
          </cell>
          <cell r="L27" t="str">
            <v>A</v>
          </cell>
          <cell r="M27" t="str">
            <v>A</v>
          </cell>
          <cell r="N27" t="str">
            <v>A</v>
          </cell>
          <cell r="O27" t="str">
            <v>A</v>
          </cell>
          <cell r="P27" t="str">
            <v>A</v>
          </cell>
          <cell r="Q27" t="str">
            <v>A</v>
          </cell>
          <cell r="R27" t="str">
            <v>A</v>
          </cell>
          <cell r="S27" t="str">
            <v>A</v>
          </cell>
          <cell r="T27" t="str">
            <v>A</v>
          </cell>
          <cell r="U27" t="str">
            <v>A</v>
          </cell>
          <cell r="V27" t="str">
            <v>A</v>
          </cell>
          <cell r="W27" t="str">
            <v>A</v>
          </cell>
          <cell r="X27" t="str">
            <v>A</v>
          </cell>
          <cell r="Y27" t="str">
            <v>A</v>
          </cell>
          <cell r="Z27" t="str">
            <v>A</v>
          </cell>
          <cell r="AA27" t="str">
            <v>A</v>
          </cell>
          <cell r="AB27" t="str">
            <v>A</v>
          </cell>
          <cell r="AC27" t="str">
            <v>A</v>
          </cell>
          <cell r="AD27" t="str">
            <v>A</v>
          </cell>
          <cell r="AE27" t="str">
            <v>A</v>
          </cell>
          <cell r="AF27" t="str">
            <v>A</v>
          </cell>
          <cell r="AG27" t="str">
            <v>A</v>
          </cell>
          <cell r="AH27" t="str">
            <v>A</v>
          </cell>
          <cell r="AI27" t="str">
            <v>A</v>
          </cell>
          <cell r="AJ27" t="str">
            <v>A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31</v>
          </cell>
          <cell r="AX27">
            <v>0</v>
          </cell>
        </row>
        <row r="28">
          <cell r="B28">
            <v>385</v>
          </cell>
          <cell r="C28" t="str">
            <v>NARESH 2</v>
          </cell>
          <cell r="D28" t="str">
            <v>TRIGE</v>
          </cell>
          <cell r="E28" t="str">
            <v>MON</v>
          </cell>
          <cell r="F28" t="str">
            <v>O</v>
          </cell>
          <cell r="G28" t="str">
            <v>N</v>
          </cell>
          <cell r="H28" t="str">
            <v>N</v>
          </cell>
          <cell r="I28" t="str">
            <v>N</v>
          </cell>
          <cell r="J28" t="str">
            <v>N</v>
          </cell>
          <cell r="K28" t="str">
            <v>N</v>
          </cell>
          <cell r="L28" t="str">
            <v>N</v>
          </cell>
          <cell r="M28" t="str">
            <v>O</v>
          </cell>
          <cell r="N28" t="str">
            <v>M</v>
          </cell>
          <cell r="O28" t="str">
            <v>M</v>
          </cell>
          <cell r="P28" t="str">
            <v>M</v>
          </cell>
          <cell r="Q28" t="str">
            <v>M</v>
          </cell>
          <cell r="R28" t="str">
            <v>M</v>
          </cell>
          <cell r="S28" t="str">
            <v>M</v>
          </cell>
          <cell r="T28" t="str">
            <v>O</v>
          </cell>
          <cell r="U28" t="str">
            <v>E</v>
          </cell>
          <cell r="V28" t="str">
            <v>E</v>
          </cell>
          <cell r="W28" t="str">
            <v>E</v>
          </cell>
          <cell r="X28" t="str">
            <v>E</v>
          </cell>
          <cell r="Y28" t="str">
            <v>E</v>
          </cell>
          <cell r="Z28" t="str">
            <v>E</v>
          </cell>
          <cell r="AA28" t="str">
            <v>O</v>
          </cell>
          <cell r="AB28" t="str">
            <v>N</v>
          </cell>
          <cell r="AC28" t="str">
            <v>N</v>
          </cell>
          <cell r="AD28" t="str">
            <v>N</v>
          </cell>
          <cell r="AE28" t="str">
            <v>A</v>
          </cell>
          <cell r="AF28" t="str">
            <v>N</v>
          </cell>
          <cell r="AG28" t="str">
            <v>N</v>
          </cell>
          <cell r="AH28" t="str">
            <v>O</v>
          </cell>
          <cell r="AI28" t="str">
            <v>M</v>
          </cell>
          <cell r="AJ28" t="str">
            <v>M</v>
          </cell>
          <cell r="AK28">
            <v>8</v>
          </cell>
          <cell r="AL28">
            <v>6</v>
          </cell>
          <cell r="AM28">
            <v>11</v>
          </cell>
          <cell r="AN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5</v>
          </cell>
          <cell r="AW28">
            <v>1</v>
          </cell>
          <cell r="AX28">
            <v>25</v>
          </cell>
        </row>
        <row r="29">
          <cell r="B29">
            <v>388</v>
          </cell>
          <cell r="C29" t="str">
            <v>MANISH-7</v>
          </cell>
          <cell r="D29" t="str">
            <v>TRIGE</v>
          </cell>
          <cell r="E29" t="str">
            <v>WED</v>
          </cell>
          <cell r="F29" t="str">
            <v>M</v>
          </cell>
          <cell r="G29" t="str">
            <v>M</v>
          </cell>
          <cell r="H29" t="str">
            <v>O</v>
          </cell>
          <cell r="I29" t="str">
            <v>E</v>
          </cell>
          <cell r="J29" t="str">
            <v>E</v>
          </cell>
          <cell r="K29" t="str">
            <v>E</v>
          </cell>
          <cell r="L29" t="str">
            <v>E</v>
          </cell>
          <cell r="M29" t="str">
            <v>E</v>
          </cell>
          <cell r="N29" t="str">
            <v>E</v>
          </cell>
          <cell r="O29" t="str">
            <v>O</v>
          </cell>
          <cell r="P29" t="str">
            <v>N</v>
          </cell>
          <cell r="Q29" t="str">
            <v>N</v>
          </cell>
          <cell r="R29" t="str">
            <v>N</v>
          </cell>
          <cell r="S29" t="str">
            <v>N</v>
          </cell>
          <cell r="T29" t="str">
            <v>N</v>
          </cell>
          <cell r="U29" t="str">
            <v>N</v>
          </cell>
          <cell r="V29" t="str">
            <v>O</v>
          </cell>
          <cell r="W29" t="str">
            <v>M</v>
          </cell>
          <cell r="X29" t="str">
            <v>M</v>
          </cell>
          <cell r="Y29" t="str">
            <v>M</v>
          </cell>
          <cell r="Z29" t="str">
            <v>M</v>
          </cell>
          <cell r="AA29" t="str">
            <v>M</v>
          </cell>
          <cell r="AB29" t="str">
            <v>M</v>
          </cell>
          <cell r="AC29" t="str">
            <v>O</v>
          </cell>
          <cell r="AD29" t="str">
            <v>E</v>
          </cell>
          <cell r="AE29" t="str">
            <v>E</v>
          </cell>
          <cell r="AF29" t="str">
            <v>E</v>
          </cell>
          <cell r="AG29" t="str">
            <v>E</v>
          </cell>
          <cell r="AH29" t="str">
            <v>E</v>
          </cell>
          <cell r="AI29" t="str">
            <v>E</v>
          </cell>
          <cell r="AJ29" t="str">
            <v>O</v>
          </cell>
          <cell r="AK29">
            <v>8</v>
          </cell>
          <cell r="AL29">
            <v>12</v>
          </cell>
          <cell r="AM29">
            <v>6</v>
          </cell>
          <cell r="AN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5</v>
          </cell>
          <cell r="AW29">
            <v>0</v>
          </cell>
          <cell r="AX29">
            <v>26</v>
          </cell>
        </row>
        <row r="30">
          <cell r="B30">
            <v>420</v>
          </cell>
          <cell r="C30" t="str">
            <v>LAXMI 5</v>
          </cell>
          <cell r="D30" t="str">
            <v>TRIGE</v>
          </cell>
          <cell r="E30" t="str">
            <v>THU</v>
          </cell>
          <cell r="F30" t="str">
            <v>E</v>
          </cell>
          <cell r="G30" t="str">
            <v>E</v>
          </cell>
          <cell r="H30" t="str">
            <v>E</v>
          </cell>
          <cell r="I30" t="str">
            <v>O</v>
          </cell>
          <cell r="J30" t="str">
            <v>N</v>
          </cell>
          <cell r="K30" t="str">
            <v>N</v>
          </cell>
          <cell r="L30" t="str">
            <v>N</v>
          </cell>
          <cell r="M30" t="str">
            <v>N</v>
          </cell>
          <cell r="N30" t="str">
            <v>N</v>
          </cell>
          <cell r="O30" t="str">
            <v>N</v>
          </cell>
          <cell r="P30" t="str">
            <v>O</v>
          </cell>
          <cell r="Q30" t="str">
            <v>A</v>
          </cell>
          <cell r="R30" t="str">
            <v>M</v>
          </cell>
          <cell r="S30" t="str">
            <v>M</v>
          </cell>
          <cell r="T30" t="str">
            <v>M</v>
          </cell>
          <cell r="U30" t="str">
            <v>M</v>
          </cell>
          <cell r="V30" t="str">
            <v>M</v>
          </cell>
          <cell r="W30" t="str">
            <v>O</v>
          </cell>
          <cell r="X30" t="str">
            <v>E</v>
          </cell>
          <cell r="Y30" t="str">
            <v>E</v>
          </cell>
          <cell r="Z30" t="str">
            <v>E</v>
          </cell>
          <cell r="AA30" t="str">
            <v>M</v>
          </cell>
          <cell r="AB30" t="str">
            <v>E</v>
          </cell>
          <cell r="AC30" t="str">
            <v>E</v>
          </cell>
          <cell r="AD30" t="str">
            <v>O</v>
          </cell>
          <cell r="AE30" t="str">
            <v>N</v>
          </cell>
          <cell r="AF30" t="str">
            <v>N</v>
          </cell>
          <cell r="AG30" t="str">
            <v>N</v>
          </cell>
          <cell r="AH30" t="str">
            <v>N</v>
          </cell>
          <cell r="AI30" t="str">
            <v>N</v>
          </cell>
          <cell r="AJ30" t="str">
            <v>N</v>
          </cell>
          <cell r="AK30">
            <v>6</v>
          </cell>
          <cell r="AL30">
            <v>8</v>
          </cell>
          <cell r="AM30">
            <v>12</v>
          </cell>
          <cell r="AN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4</v>
          </cell>
          <cell r="AW30">
            <v>1</v>
          </cell>
          <cell r="AX30">
            <v>26</v>
          </cell>
        </row>
        <row r="31">
          <cell r="B31">
            <v>406</v>
          </cell>
          <cell r="C31" t="str">
            <v>MAMTA-3</v>
          </cell>
          <cell r="D31" t="str">
            <v>TRIGE</v>
          </cell>
          <cell r="E31" t="str">
            <v>SAT</v>
          </cell>
          <cell r="F31" t="str">
            <v>M</v>
          </cell>
          <cell r="G31" t="str">
            <v>M</v>
          </cell>
          <cell r="H31" t="str">
            <v>M</v>
          </cell>
          <cell r="I31" t="str">
            <v>M</v>
          </cell>
          <cell r="J31" t="str">
            <v>M</v>
          </cell>
          <cell r="K31" t="str">
            <v>O</v>
          </cell>
          <cell r="L31" t="str">
            <v>E</v>
          </cell>
          <cell r="M31" t="str">
            <v>E</v>
          </cell>
          <cell r="N31" t="str">
            <v>E</v>
          </cell>
          <cell r="O31" t="str">
            <v>E</v>
          </cell>
          <cell r="P31" t="str">
            <v>E</v>
          </cell>
          <cell r="Q31" t="str">
            <v>E</v>
          </cell>
          <cell r="R31" t="str">
            <v>O</v>
          </cell>
          <cell r="S31" t="str">
            <v>N</v>
          </cell>
          <cell r="T31" t="str">
            <v>N</v>
          </cell>
          <cell r="U31" t="str">
            <v>A</v>
          </cell>
          <cell r="V31" t="str">
            <v>A</v>
          </cell>
          <cell r="W31" t="str">
            <v>A</v>
          </cell>
          <cell r="X31" t="str">
            <v>A</v>
          </cell>
          <cell r="Y31" t="str">
            <v>A</v>
          </cell>
          <cell r="Z31" t="str">
            <v>A</v>
          </cell>
          <cell r="AA31" t="str">
            <v>A</v>
          </cell>
          <cell r="AB31" t="str">
            <v>A</v>
          </cell>
          <cell r="AC31" t="str">
            <v>A</v>
          </cell>
          <cell r="AD31" t="str">
            <v>A</v>
          </cell>
          <cell r="AE31" t="str">
            <v>M</v>
          </cell>
          <cell r="AF31" t="str">
            <v>O</v>
          </cell>
          <cell r="AG31" t="str">
            <v>E</v>
          </cell>
          <cell r="AH31" t="str">
            <v>E</v>
          </cell>
          <cell r="AI31" t="str">
            <v>M</v>
          </cell>
          <cell r="AJ31" t="str">
            <v>E</v>
          </cell>
          <cell r="AK31">
            <v>7</v>
          </cell>
          <cell r="AL31">
            <v>9</v>
          </cell>
          <cell r="AM31">
            <v>2</v>
          </cell>
          <cell r="AN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3</v>
          </cell>
          <cell r="AW31">
            <v>10</v>
          </cell>
          <cell r="AX31">
            <v>18</v>
          </cell>
        </row>
        <row r="32">
          <cell r="B32">
            <v>428</v>
          </cell>
          <cell r="C32" t="str">
            <v>SONU GIRI</v>
          </cell>
          <cell r="D32" t="str">
            <v>TRIGE</v>
          </cell>
          <cell r="E32" t="str">
            <v>FRI</v>
          </cell>
          <cell r="F32" t="str">
            <v>N</v>
          </cell>
          <cell r="G32" t="str">
            <v>E</v>
          </cell>
          <cell r="H32" t="str">
            <v>E</v>
          </cell>
          <cell r="I32" t="str">
            <v>E</v>
          </cell>
          <cell r="J32" t="str">
            <v>O</v>
          </cell>
          <cell r="K32" t="str">
            <v>E</v>
          </cell>
          <cell r="L32" t="str">
            <v>E</v>
          </cell>
          <cell r="M32" t="str">
            <v>E+N</v>
          </cell>
          <cell r="N32" t="str">
            <v>E</v>
          </cell>
          <cell r="O32" t="str">
            <v>A</v>
          </cell>
          <cell r="P32" t="str">
            <v>E</v>
          </cell>
          <cell r="Q32" t="str">
            <v>O</v>
          </cell>
          <cell r="R32" t="str">
            <v>N</v>
          </cell>
          <cell r="S32" t="str">
            <v>N</v>
          </cell>
          <cell r="T32" t="str">
            <v>N</v>
          </cell>
          <cell r="U32" t="str">
            <v>N</v>
          </cell>
          <cell r="V32" t="str">
            <v>N</v>
          </cell>
          <cell r="W32" t="str">
            <v>N</v>
          </cell>
          <cell r="X32" t="str">
            <v>O</v>
          </cell>
          <cell r="Y32" t="str">
            <v>E</v>
          </cell>
          <cell r="Z32" t="str">
            <v>M</v>
          </cell>
          <cell r="AA32" t="str">
            <v>M</v>
          </cell>
          <cell r="AB32" t="str">
            <v>E</v>
          </cell>
          <cell r="AC32" t="str">
            <v>E</v>
          </cell>
          <cell r="AD32" t="str">
            <v>E</v>
          </cell>
          <cell r="AE32" t="str">
            <v>O</v>
          </cell>
          <cell r="AF32" t="str">
            <v>E</v>
          </cell>
          <cell r="AG32" t="str">
            <v>M</v>
          </cell>
          <cell r="AH32" t="str">
            <v>E</v>
          </cell>
          <cell r="AI32" t="str">
            <v>E</v>
          </cell>
          <cell r="AJ32" t="str">
            <v>E</v>
          </cell>
          <cell r="AK32">
            <v>3</v>
          </cell>
          <cell r="AL32">
            <v>15</v>
          </cell>
          <cell r="AM32">
            <v>7</v>
          </cell>
          <cell r="AN32">
            <v>0</v>
          </cell>
          <cell r="AP32">
            <v>0</v>
          </cell>
          <cell r="AQ32">
            <v>0</v>
          </cell>
          <cell r="AR32">
            <v>1</v>
          </cell>
          <cell r="AS32">
            <v>0</v>
          </cell>
          <cell r="AT32">
            <v>0</v>
          </cell>
          <cell r="AU32">
            <v>0</v>
          </cell>
          <cell r="AV32">
            <v>4</v>
          </cell>
          <cell r="AW32">
            <v>1</v>
          </cell>
          <cell r="AX32">
            <v>26</v>
          </cell>
        </row>
        <row r="33">
          <cell r="B33">
            <v>439</v>
          </cell>
          <cell r="C33" t="str">
            <v>KIRAN -6</v>
          </cell>
          <cell r="D33" t="str">
            <v>TRIGE</v>
          </cell>
          <cell r="E33" t="str">
            <v>SUN</v>
          </cell>
          <cell r="F33" t="str">
            <v>E+N</v>
          </cell>
          <cell r="G33" t="str">
            <v>E</v>
          </cell>
          <cell r="H33" t="str">
            <v>E</v>
          </cell>
          <cell r="I33" t="str">
            <v>E+N</v>
          </cell>
          <cell r="J33" t="str">
            <v>E</v>
          </cell>
          <cell r="K33" t="str">
            <v>E</v>
          </cell>
          <cell r="L33" t="str">
            <v>O</v>
          </cell>
          <cell r="M33" t="str">
            <v>N</v>
          </cell>
          <cell r="N33" t="str">
            <v>N</v>
          </cell>
          <cell r="O33" t="str">
            <v>N</v>
          </cell>
          <cell r="P33" t="str">
            <v>N</v>
          </cell>
          <cell r="Q33" t="str">
            <v>N</v>
          </cell>
          <cell r="R33" t="str">
            <v>N</v>
          </cell>
          <cell r="S33" t="str">
            <v>O</v>
          </cell>
          <cell r="T33" t="str">
            <v>M</v>
          </cell>
          <cell r="U33" t="str">
            <v>M</v>
          </cell>
          <cell r="V33" t="str">
            <v>M</v>
          </cell>
          <cell r="W33" t="str">
            <v>M</v>
          </cell>
          <cell r="X33" t="str">
            <v>M</v>
          </cell>
          <cell r="Y33" t="str">
            <v>M</v>
          </cell>
          <cell r="Z33" t="str">
            <v>O</v>
          </cell>
          <cell r="AA33" t="str">
            <v>E</v>
          </cell>
          <cell r="AB33" t="str">
            <v>E</v>
          </cell>
          <cell r="AC33" t="str">
            <v>E</v>
          </cell>
          <cell r="AD33" t="str">
            <v>M</v>
          </cell>
          <cell r="AE33" t="str">
            <v>E</v>
          </cell>
          <cell r="AF33" t="str">
            <v>E</v>
          </cell>
          <cell r="AG33" t="str">
            <v>O</v>
          </cell>
          <cell r="AH33" t="str">
            <v>N</v>
          </cell>
          <cell r="AI33" t="str">
            <v>A</v>
          </cell>
          <cell r="AJ33" t="str">
            <v>N</v>
          </cell>
          <cell r="AK33">
            <v>7</v>
          </cell>
          <cell r="AL33">
            <v>9</v>
          </cell>
          <cell r="AM33">
            <v>8</v>
          </cell>
          <cell r="AN33">
            <v>0</v>
          </cell>
          <cell r="AP33">
            <v>0</v>
          </cell>
          <cell r="AQ33">
            <v>0</v>
          </cell>
          <cell r="AR33">
            <v>2</v>
          </cell>
          <cell r="AS33">
            <v>0</v>
          </cell>
          <cell r="AT33">
            <v>0</v>
          </cell>
          <cell r="AU33">
            <v>0</v>
          </cell>
          <cell r="AV33">
            <v>4</v>
          </cell>
          <cell r="AW33">
            <v>1</v>
          </cell>
          <cell r="AX33">
            <v>26</v>
          </cell>
        </row>
        <row r="34">
          <cell r="B34">
            <v>381</v>
          </cell>
          <cell r="C34" t="str">
            <v>MEENU GUPTA</v>
          </cell>
          <cell r="D34" t="str">
            <v>TRIGE</v>
          </cell>
          <cell r="E34" t="str">
            <v>TUE</v>
          </cell>
          <cell r="F34" t="str">
            <v>A</v>
          </cell>
          <cell r="G34" t="str">
            <v>O</v>
          </cell>
          <cell r="H34" t="str">
            <v>M</v>
          </cell>
          <cell r="I34" t="str">
            <v>M</v>
          </cell>
          <cell r="J34" t="str">
            <v>M</v>
          </cell>
          <cell r="K34" t="str">
            <v>M</v>
          </cell>
          <cell r="L34" t="str">
            <v>M</v>
          </cell>
          <cell r="M34" t="str">
            <v>M</v>
          </cell>
          <cell r="N34" t="str">
            <v>O</v>
          </cell>
          <cell r="O34" t="str">
            <v>E</v>
          </cell>
          <cell r="P34" t="str">
            <v>E</v>
          </cell>
          <cell r="Q34" t="str">
            <v>E</v>
          </cell>
          <cell r="R34" t="str">
            <v>E</v>
          </cell>
          <cell r="S34" t="str">
            <v>E</v>
          </cell>
          <cell r="T34" t="str">
            <v>E</v>
          </cell>
          <cell r="U34" t="str">
            <v>O</v>
          </cell>
          <cell r="V34" t="str">
            <v>N</v>
          </cell>
          <cell r="W34" t="str">
            <v>N</v>
          </cell>
          <cell r="X34" t="str">
            <v>N</v>
          </cell>
          <cell r="Y34" t="str">
            <v>N</v>
          </cell>
          <cell r="Z34" t="str">
            <v>N</v>
          </cell>
          <cell r="AA34" t="str">
            <v>N</v>
          </cell>
          <cell r="AB34" t="str">
            <v>O</v>
          </cell>
          <cell r="AC34" t="str">
            <v>M</v>
          </cell>
          <cell r="AD34" t="str">
            <v>M</v>
          </cell>
          <cell r="AE34" t="str">
            <v>M</v>
          </cell>
          <cell r="AF34" t="str">
            <v>M</v>
          </cell>
          <cell r="AG34" t="str">
            <v>M</v>
          </cell>
          <cell r="AH34" t="str">
            <v>M</v>
          </cell>
          <cell r="AI34" t="str">
            <v>O</v>
          </cell>
          <cell r="AJ34" t="str">
            <v>E</v>
          </cell>
          <cell r="AK34">
            <v>12</v>
          </cell>
          <cell r="AL34">
            <v>7</v>
          </cell>
          <cell r="AM34">
            <v>6</v>
          </cell>
          <cell r="AN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5</v>
          </cell>
          <cell r="AW34">
            <v>1</v>
          </cell>
          <cell r="AX34">
            <v>25</v>
          </cell>
        </row>
        <row r="35">
          <cell r="B35">
            <v>357</v>
          </cell>
          <cell r="C35" t="str">
            <v>REENA</v>
          </cell>
          <cell r="D35" t="str">
            <v>TRIGE</v>
          </cell>
          <cell r="E35" t="str">
            <v>WED</v>
          </cell>
          <cell r="F35" t="str">
            <v>M</v>
          </cell>
          <cell r="G35" t="str">
            <v>M</v>
          </cell>
          <cell r="H35" t="str">
            <v>O</v>
          </cell>
          <cell r="I35" t="str">
            <v>E</v>
          </cell>
          <cell r="J35" t="str">
            <v>E</v>
          </cell>
          <cell r="K35" t="str">
            <v>M</v>
          </cell>
          <cell r="L35" t="str">
            <v>E</v>
          </cell>
          <cell r="M35" t="str">
            <v>E</v>
          </cell>
          <cell r="N35" t="str">
            <v>E</v>
          </cell>
          <cell r="O35" t="str">
            <v>O</v>
          </cell>
          <cell r="P35" t="str">
            <v>M</v>
          </cell>
          <cell r="Q35" t="str">
            <v>N</v>
          </cell>
          <cell r="R35" t="str">
            <v>N</v>
          </cell>
          <cell r="S35" t="str">
            <v>A</v>
          </cell>
          <cell r="T35" t="str">
            <v>N</v>
          </cell>
          <cell r="U35" t="str">
            <v>N</v>
          </cell>
          <cell r="V35" t="str">
            <v>O</v>
          </cell>
          <cell r="W35" t="str">
            <v>M</v>
          </cell>
          <cell r="X35" t="str">
            <v>M</v>
          </cell>
          <cell r="Y35" t="str">
            <v>M</v>
          </cell>
          <cell r="Z35" t="str">
            <v>M</v>
          </cell>
          <cell r="AA35" t="str">
            <v>M</v>
          </cell>
          <cell r="AB35" t="str">
            <v>M</v>
          </cell>
          <cell r="AC35" t="str">
            <v>O</v>
          </cell>
          <cell r="AD35" t="str">
            <v>E</v>
          </cell>
          <cell r="AE35" t="str">
            <v>E</v>
          </cell>
          <cell r="AF35" t="str">
            <v>E</v>
          </cell>
          <cell r="AG35" t="str">
            <v>E</v>
          </cell>
          <cell r="AH35" t="str">
            <v>E</v>
          </cell>
          <cell r="AI35" t="str">
            <v>M</v>
          </cell>
          <cell r="AJ35" t="str">
            <v>O</v>
          </cell>
          <cell r="AK35">
            <v>11</v>
          </cell>
          <cell r="AL35">
            <v>10</v>
          </cell>
          <cell r="AM35">
            <v>4</v>
          </cell>
          <cell r="AN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5</v>
          </cell>
          <cell r="AW35">
            <v>1</v>
          </cell>
          <cell r="AX35">
            <v>25</v>
          </cell>
        </row>
        <row r="36">
          <cell r="B36">
            <v>405</v>
          </cell>
          <cell r="C36" t="str">
            <v>OM PRAKASH</v>
          </cell>
          <cell r="D36" t="str">
            <v>ACCU</v>
          </cell>
          <cell r="E36" t="str">
            <v>TUE</v>
          </cell>
          <cell r="F36" t="str">
            <v>N</v>
          </cell>
          <cell r="G36" t="str">
            <v>O</v>
          </cell>
          <cell r="H36" t="str">
            <v>M+E</v>
          </cell>
          <cell r="I36" t="str">
            <v>M</v>
          </cell>
          <cell r="J36" t="str">
            <v>M</v>
          </cell>
          <cell r="K36" t="str">
            <v>M</v>
          </cell>
          <cell r="L36" t="str">
            <v>M</v>
          </cell>
          <cell r="M36" t="str">
            <v>M</v>
          </cell>
          <cell r="N36" t="str">
            <v>O</v>
          </cell>
          <cell r="O36" t="str">
            <v>E</v>
          </cell>
          <cell r="P36" t="str">
            <v>E</v>
          </cell>
          <cell r="Q36" t="str">
            <v>E</v>
          </cell>
          <cell r="R36" t="str">
            <v>E</v>
          </cell>
          <cell r="S36" t="str">
            <v>E</v>
          </cell>
          <cell r="T36" t="str">
            <v>E</v>
          </cell>
          <cell r="U36" t="str">
            <v>O</v>
          </cell>
          <cell r="V36" t="str">
            <v>N</v>
          </cell>
          <cell r="W36" t="str">
            <v>N</v>
          </cell>
          <cell r="X36" t="str">
            <v>N</v>
          </cell>
          <cell r="Y36" t="str">
            <v>N</v>
          </cell>
          <cell r="Z36" t="str">
            <v>N</v>
          </cell>
          <cell r="AA36" t="str">
            <v>N</v>
          </cell>
          <cell r="AB36" t="str">
            <v>O</v>
          </cell>
          <cell r="AC36" t="str">
            <v>M</v>
          </cell>
          <cell r="AD36" t="str">
            <v>M</v>
          </cell>
          <cell r="AE36" t="str">
            <v>M</v>
          </cell>
          <cell r="AF36" t="str">
            <v>M</v>
          </cell>
          <cell r="AG36" t="str">
            <v>M</v>
          </cell>
          <cell r="AH36" t="str">
            <v>M</v>
          </cell>
          <cell r="AI36" t="str">
            <v>O</v>
          </cell>
          <cell r="AJ36" t="str">
            <v>E</v>
          </cell>
          <cell r="AK36">
            <v>11</v>
          </cell>
          <cell r="AL36">
            <v>7</v>
          </cell>
          <cell r="AM36">
            <v>7</v>
          </cell>
          <cell r="AN36">
            <v>0</v>
          </cell>
          <cell r="AP36">
            <v>1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5</v>
          </cell>
          <cell r="AW36">
            <v>0</v>
          </cell>
          <cell r="AX36">
            <v>26</v>
          </cell>
        </row>
        <row r="37">
          <cell r="B37">
            <v>409</v>
          </cell>
          <cell r="C37" t="str">
            <v>SANDEEP 8</v>
          </cell>
          <cell r="D37" t="str">
            <v>ACCU</v>
          </cell>
          <cell r="E37" t="str">
            <v>SUN</v>
          </cell>
          <cell r="F37" t="str">
            <v>E</v>
          </cell>
          <cell r="G37" t="str">
            <v>E</v>
          </cell>
          <cell r="H37" t="str">
            <v>A</v>
          </cell>
          <cell r="I37" t="str">
            <v>E</v>
          </cell>
          <cell r="J37" t="str">
            <v>E</v>
          </cell>
          <cell r="K37" t="str">
            <v>E</v>
          </cell>
          <cell r="L37" t="str">
            <v>O</v>
          </cell>
          <cell r="M37" t="str">
            <v>N</v>
          </cell>
          <cell r="N37" t="str">
            <v>N</v>
          </cell>
          <cell r="O37" t="str">
            <v>N</v>
          </cell>
          <cell r="P37" t="str">
            <v>N</v>
          </cell>
          <cell r="Q37" t="str">
            <v>N</v>
          </cell>
          <cell r="R37" t="str">
            <v>N</v>
          </cell>
          <cell r="S37" t="str">
            <v>O</v>
          </cell>
          <cell r="T37" t="str">
            <v>M</v>
          </cell>
          <cell r="U37" t="str">
            <v>M</v>
          </cell>
          <cell r="V37" t="str">
            <v>M</v>
          </cell>
          <cell r="W37" t="str">
            <v>M</v>
          </cell>
          <cell r="X37" t="str">
            <v>M</v>
          </cell>
          <cell r="Y37" t="str">
            <v>M</v>
          </cell>
          <cell r="Z37" t="str">
            <v>O</v>
          </cell>
          <cell r="AA37" t="str">
            <v>E</v>
          </cell>
          <cell r="AB37" t="str">
            <v>E</v>
          </cell>
          <cell r="AC37" t="str">
            <v>E</v>
          </cell>
          <cell r="AD37" t="str">
            <v>E</v>
          </cell>
          <cell r="AE37" t="str">
            <v>A</v>
          </cell>
          <cell r="AF37" t="str">
            <v>E</v>
          </cell>
          <cell r="AG37" t="str">
            <v>O</v>
          </cell>
          <cell r="AH37" t="str">
            <v>N</v>
          </cell>
          <cell r="AI37" t="str">
            <v>N</v>
          </cell>
          <cell r="AJ37" t="str">
            <v>N</v>
          </cell>
          <cell r="AK37">
            <v>6</v>
          </cell>
          <cell r="AL37">
            <v>10</v>
          </cell>
          <cell r="AM37">
            <v>9</v>
          </cell>
          <cell r="AN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4</v>
          </cell>
          <cell r="AW37">
            <v>2</v>
          </cell>
          <cell r="AX37">
            <v>25</v>
          </cell>
        </row>
        <row r="38">
          <cell r="B38">
            <v>361</v>
          </cell>
          <cell r="C38" t="str">
            <v>SAMA</v>
          </cell>
          <cell r="D38" t="str">
            <v>ACCU</v>
          </cell>
          <cell r="E38" t="str">
            <v>SUN</v>
          </cell>
          <cell r="F38" t="str">
            <v>E</v>
          </cell>
          <cell r="G38" t="str">
            <v>E</v>
          </cell>
          <cell r="H38" t="str">
            <v>E</v>
          </cell>
          <cell r="I38" t="str">
            <v>A</v>
          </cell>
          <cell r="J38" t="str">
            <v>E</v>
          </cell>
          <cell r="K38" t="str">
            <v>E</v>
          </cell>
          <cell r="L38" t="str">
            <v>O</v>
          </cell>
          <cell r="M38" t="str">
            <v>N</v>
          </cell>
          <cell r="N38" t="str">
            <v>N</v>
          </cell>
          <cell r="O38" t="str">
            <v>N</v>
          </cell>
          <cell r="P38" t="str">
            <v>N</v>
          </cell>
          <cell r="Q38" t="str">
            <v>N</v>
          </cell>
          <cell r="R38" t="str">
            <v>N</v>
          </cell>
          <cell r="S38" t="str">
            <v>O</v>
          </cell>
          <cell r="T38" t="str">
            <v>M</v>
          </cell>
          <cell r="U38" t="str">
            <v>M</v>
          </cell>
          <cell r="V38" t="str">
            <v>M</v>
          </cell>
          <cell r="W38" t="str">
            <v>M</v>
          </cell>
          <cell r="X38" t="str">
            <v>M</v>
          </cell>
          <cell r="Y38" t="str">
            <v>M</v>
          </cell>
          <cell r="Z38" t="str">
            <v>O</v>
          </cell>
          <cell r="AA38" t="str">
            <v>E</v>
          </cell>
          <cell r="AB38" t="str">
            <v>E</v>
          </cell>
          <cell r="AC38" t="str">
            <v>E</v>
          </cell>
          <cell r="AD38" t="str">
            <v>A</v>
          </cell>
          <cell r="AE38" t="str">
            <v>E</v>
          </cell>
          <cell r="AF38" t="str">
            <v>E</v>
          </cell>
          <cell r="AG38" t="str">
            <v>O</v>
          </cell>
          <cell r="AH38" t="str">
            <v>N</v>
          </cell>
          <cell r="AI38" t="str">
            <v>N</v>
          </cell>
          <cell r="AJ38" t="str">
            <v>N</v>
          </cell>
          <cell r="AK38">
            <v>6</v>
          </cell>
          <cell r="AL38">
            <v>10</v>
          </cell>
          <cell r="AM38">
            <v>9</v>
          </cell>
          <cell r="AN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4</v>
          </cell>
          <cell r="AW38">
            <v>2</v>
          </cell>
          <cell r="AX38">
            <v>25</v>
          </cell>
        </row>
        <row r="39">
          <cell r="B39">
            <v>365</v>
          </cell>
          <cell r="C39" t="str">
            <v>NADEEM</v>
          </cell>
          <cell r="D39" t="str">
            <v>RADIOLOGY</v>
          </cell>
          <cell r="E39" t="str">
            <v>MON</v>
          </cell>
          <cell r="F39" t="str">
            <v>O</v>
          </cell>
          <cell r="G39" t="str">
            <v>N</v>
          </cell>
          <cell r="H39" t="str">
            <v>N</v>
          </cell>
          <cell r="I39" t="str">
            <v>N</v>
          </cell>
          <cell r="J39" t="str">
            <v>N</v>
          </cell>
          <cell r="K39" t="str">
            <v>N</v>
          </cell>
          <cell r="L39" t="str">
            <v>N</v>
          </cell>
          <cell r="M39" t="str">
            <v>O</v>
          </cell>
          <cell r="N39" t="str">
            <v>N</v>
          </cell>
          <cell r="O39" t="str">
            <v>N</v>
          </cell>
          <cell r="P39" t="str">
            <v>E</v>
          </cell>
          <cell r="Q39" t="str">
            <v>N</v>
          </cell>
          <cell r="R39" t="str">
            <v>N</v>
          </cell>
          <cell r="S39" t="str">
            <v>N</v>
          </cell>
          <cell r="T39" t="str">
            <v>O</v>
          </cell>
          <cell r="U39" t="str">
            <v>N</v>
          </cell>
          <cell r="V39" t="str">
            <v>N</v>
          </cell>
          <cell r="W39" t="str">
            <v>E</v>
          </cell>
          <cell r="X39" t="str">
            <v>M</v>
          </cell>
          <cell r="Y39" t="str">
            <v>M</v>
          </cell>
          <cell r="Z39" t="str">
            <v>M</v>
          </cell>
          <cell r="AA39" t="str">
            <v>O</v>
          </cell>
          <cell r="AB39" t="str">
            <v>M+E</v>
          </cell>
          <cell r="AC39" t="str">
            <v>M</v>
          </cell>
          <cell r="AD39" t="str">
            <v>M</v>
          </cell>
          <cell r="AE39" t="str">
            <v>M</v>
          </cell>
          <cell r="AF39" t="str">
            <v>M</v>
          </cell>
          <cell r="AG39" t="str">
            <v>M</v>
          </cell>
          <cell r="AH39" t="str">
            <v>O</v>
          </cell>
          <cell r="AI39" t="str">
            <v>N</v>
          </cell>
          <cell r="AJ39" t="str">
            <v>N</v>
          </cell>
          <cell r="AK39">
            <v>8</v>
          </cell>
          <cell r="AL39">
            <v>2</v>
          </cell>
          <cell r="AM39">
            <v>15</v>
          </cell>
          <cell r="AN39">
            <v>0</v>
          </cell>
          <cell r="AP39">
            <v>1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5</v>
          </cell>
          <cell r="AW39">
            <v>0</v>
          </cell>
          <cell r="AX39">
            <v>26</v>
          </cell>
        </row>
        <row r="40">
          <cell r="B40">
            <v>395</v>
          </cell>
          <cell r="C40" t="str">
            <v>LALIT KUMAR</v>
          </cell>
          <cell r="D40" t="str">
            <v>RADIOLOGY</v>
          </cell>
          <cell r="E40" t="str">
            <v>WED</v>
          </cell>
          <cell r="F40" t="str">
            <v>M</v>
          </cell>
          <cell r="G40" t="str">
            <v>M</v>
          </cell>
          <cell r="H40" t="str">
            <v>O</v>
          </cell>
          <cell r="I40" t="str">
            <v>M</v>
          </cell>
          <cell r="J40" t="str">
            <v>M</v>
          </cell>
          <cell r="K40" t="str">
            <v>M</v>
          </cell>
          <cell r="L40" t="str">
            <v>M</v>
          </cell>
          <cell r="M40" t="str">
            <v>N</v>
          </cell>
          <cell r="N40" t="str">
            <v>O</v>
          </cell>
          <cell r="O40" t="str">
            <v>M</v>
          </cell>
          <cell r="P40" t="str">
            <v>N</v>
          </cell>
          <cell r="Q40" t="str">
            <v>E</v>
          </cell>
          <cell r="R40" t="str">
            <v>M</v>
          </cell>
          <cell r="S40" t="str">
            <v>M</v>
          </cell>
          <cell r="T40" t="str">
            <v>M</v>
          </cell>
          <cell r="U40" t="str">
            <v>O</v>
          </cell>
          <cell r="V40" t="str">
            <v>M</v>
          </cell>
          <cell r="W40" t="str">
            <v>N</v>
          </cell>
          <cell r="X40" t="str">
            <v>N</v>
          </cell>
          <cell r="Y40" t="str">
            <v>N</v>
          </cell>
          <cell r="Z40" t="str">
            <v>N</v>
          </cell>
          <cell r="AA40" t="str">
            <v>N</v>
          </cell>
          <cell r="AB40" t="str">
            <v>O</v>
          </cell>
          <cell r="AC40" t="str">
            <v>N</v>
          </cell>
          <cell r="AD40" t="str">
            <v>N</v>
          </cell>
          <cell r="AE40" t="str">
            <v>N</v>
          </cell>
          <cell r="AF40" t="str">
            <v>N</v>
          </cell>
          <cell r="AG40" t="str">
            <v>N</v>
          </cell>
          <cell r="AH40" t="str">
            <v>N</v>
          </cell>
          <cell r="AI40" t="str">
            <v>O</v>
          </cell>
          <cell r="AJ40" t="str">
            <v>M</v>
          </cell>
          <cell r="AK40">
            <v>12</v>
          </cell>
          <cell r="AL40">
            <v>1</v>
          </cell>
          <cell r="AM40">
            <v>13</v>
          </cell>
          <cell r="AN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5</v>
          </cell>
          <cell r="AW40">
            <v>0</v>
          </cell>
          <cell r="AX40">
            <v>26</v>
          </cell>
        </row>
        <row r="41">
          <cell r="B41">
            <v>377</v>
          </cell>
          <cell r="C41" t="str">
            <v>RUPA 3</v>
          </cell>
          <cell r="D41" t="str">
            <v>RADIOLOGY</v>
          </cell>
          <cell r="E41" t="str">
            <v>SUN</v>
          </cell>
          <cell r="F41" t="str">
            <v>M</v>
          </cell>
          <cell r="G41" t="str">
            <v>M</v>
          </cell>
          <cell r="H41" t="str">
            <v>M</v>
          </cell>
          <cell r="I41" t="str">
            <v>M</v>
          </cell>
          <cell r="J41" t="str">
            <v>M</v>
          </cell>
          <cell r="K41" t="str">
            <v>M</v>
          </cell>
          <cell r="L41" t="str">
            <v>O</v>
          </cell>
          <cell r="M41" t="str">
            <v>E</v>
          </cell>
          <cell r="N41" t="str">
            <v>E</v>
          </cell>
          <cell r="O41" t="str">
            <v>E</v>
          </cell>
          <cell r="P41" t="str">
            <v>M</v>
          </cell>
          <cell r="Q41" t="str">
            <v>M</v>
          </cell>
          <cell r="R41" t="str">
            <v>E</v>
          </cell>
          <cell r="S41" t="str">
            <v>O</v>
          </cell>
          <cell r="T41" t="str">
            <v>M</v>
          </cell>
          <cell r="U41" t="str">
            <v>M</v>
          </cell>
          <cell r="V41" t="str">
            <v>E</v>
          </cell>
          <cell r="W41" t="str">
            <v>M</v>
          </cell>
          <cell r="X41" t="str">
            <v>M</v>
          </cell>
          <cell r="Y41" t="str">
            <v>A</v>
          </cell>
          <cell r="Z41" t="str">
            <v>O</v>
          </cell>
          <cell r="AA41" t="str">
            <v>M</v>
          </cell>
          <cell r="AB41" t="str">
            <v>M</v>
          </cell>
          <cell r="AC41" t="str">
            <v>M</v>
          </cell>
          <cell r="AD41" t="str">
            <v>M</v>
          </cell>
          <cell r="AE41" t="str">
            <v>M</v>
          </cell>
          <cell r="AF41" t="str">
            <v>A</v>
          </cell>
          <cell r="AG41" t="str">
            <v>O</v>
          </cell>
          <cell r="AH41" t="str">
            <v>A</v>
          </cell>
          <cell r="AI41" t="str">
            <v>E</v>
          </cell>
          <cell r="AJ41" t="str">
            <v>E</v>
          </cell>
          <cell r="AK41">
            <v>17</v>
          </cell>
          <cell r="AL41">
            <v>7</v>
          </cell>
          <cell r="AM41">
            <v>0</v>
          </cell>
          <cell r="AN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4</v>
          </cell>
          <cell r="AW41">
            <v>3</v>
          </cell>
          <cell r="AX41">
            <v>24</v>
          </cell>
        </row>
        <row r="42">
          <cell r="B42">
            <v>354</v>
          </cell>
          <cell r="C42" t="str">
            <v>RAKESH-10</v>
          </cell>
          <cell r="D42" t="str">
            <v>RADIOLOGY</v>
          </cell>
          <cell r="E42" t="str">
            <v>TUE</v>
          </cell>
          <cell r="F42" t="str">
            <v>N</v>
          </cell>
          <cell r="G42" t="str">
            <v>O</v>
          </cell>
          <cell r="H42" t="str">
            <v>M</v>
          </cell>
          <cell r="I42" t="str">
            <v>E</v>
          </cell>
          <cell r="J42" t="str">
            <v>E</v>
          </cell>
          <cell r="K42" t="str">
            <v>M</v>
          </cell>
          <cell r="L42" t="str">
            <v>E</v>
          </cell>
          <cell r="M42" t="str">
            <v>M</v>
          </cell>
          <cell r="N42" t="str">
            <v>M</v>
          </cell>
          <cell r="O42" t="str">
            <v>O</v>
          </cell>
          <cell r="P42" t="str">
            <v>M</v>
          </cell>
          <cell r="Q42" t="str">
            <v>E</v>
          </cell>
          <cell r="R42" t="str">
            <v>E</v>
          </cell>
          <cell r="S42" t="str">
            <v>E</v>
          </cell>
          <cell r="T42" t="str">
            <v>N</v>
          </cell>
          <cell r="U42" t="str">
            <v>E</v>
          </cell>
          <cell r="V42" t="str">
            <v>O</v>
          </cell>
          <cell r="W42" t="str">
            <v>M</v>
          </cell>
          <cell r="X42" t="str">
            <v>E</v>
          </cell>
          <cell r="Y42" t="str">
            <v>E</v>
          </cell>
          <cell r="Z42" t="str">
            <v>E</v>
          </cell>
          <cell r="AA42" t="str">
            <v>M</v>
          </cell>
          <cell r="AB42" t="str">
            <v>N</v>
          </cell>
          <cell r="AC42" t="str">
            <v>O</v>
          </cell>
          <cell r="AD42" t="str">
            <v>E</v>
          </cell>
          <cell r="AE42" t="str">
            <v>E</v>
          </cell>
          <cell r="AF42" t="str">
            <v>E</v>
          </cell>
          <cell r="AG42" t="str">
            <v>E</v>
          </cell>
          <cell r="AH42" t="str">
            <v>M</v>
          </cell>
          <cell r="AI42" t="str">
            <v>M</v>
          </cell>
          <cell r="AJ42" t="str">
            <v>O</v>
          </cell>
          <cell r="AK42">
            <v>9</v>
          </cell>
          <cell r="AL42">
            <v>14</v>
          </cell>
          <cell r="AM42">
            <v>3</v>
          </cell>
          <cell r="AN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5</v>
          </cell>
          <cell r="AW42">
            <v>0</v>
          </cell>
          <cell r="AX42">
            <v>26</v>
          </cell>
        </row>
        <row r="43">
          <cell r="B43">
            <v>315</v>
          </cell>
          <cell r="C43" t="str">
            <v>GEETA 1</v>
          </cell>
          <cell r="D43" t="str">
            <v>ENDO.</v>
          </cell>
          <cell r="E43" t="str">
            <v>SUN</v>
          </cell>
          <cell r="F43" t="str">
            <v>M</v>
          </cell>
          <cell r="G43" t="str">
            <v>M</v>
          </cell>
          <cell r="H43" t="str">
            <v>M</v>
          </cell>
          <cell r="I43" t="str">
            <v>M</v>
          </cell>
          <cell r="J43" t="str">
            <v>M</v>
          </cell>
          <cell r="K43" t="str">
            <v>M</v>
          </cell>
          <cell r="L43" t="str">
            <v>O</v>
          </cell>
          <cell r="M43" t="str">
            <v>M</v>
          </cell>
          <cell r="N43" t="str">
            <v>M</v>
          </cell>
          <cell r="O43" t="str">
            <v>M</v>
          </cell>
          <cell r="P43" t="str">
            <v>M</v>
          </cell>
          <cell r="Q43" t="str">
            <v>M</v>
          </cell>
          <cell r="R43" t="str">
            <v>M</v>
          </cell>
          <cell r="S43" t="str">
            <v>O</v>
          </cell>
          <cell r="T43" t="str">
            <v>A</v>
          </cell>
          <cell r="U43" t="str">
            <v>M</v>
          </cell>
          <cell r="V43" t="str">
            <v>M</v>
          </cell>
          <cell r="W43" t="str">
            <v>M</v>
          </cell>
          <cell r="X43" t="str">
            <v>M</v>
          </cell>
          <cell r="Y43" t="str">
            <v>M</v>
          </cell>
          <cell r="Z43" t="str">
            <v>O</v>
          </cell>
          <cell r="AA43" t="str">
            <v>M</v>
          </cell>
          <cell r="AB43" t="str">
            <v>M</v>
          </cell>
          <cell r="AC43" t="str">
            <v>M</v>
          </cell>
          <cell r="AD43" t="str">
            <v>M</v>
          </cell>
          <cell r="AE43" t="str">
            <v>M</v>
          </cell>
          <cell r="AF43" t="str">
            <v>M</v>
          </cell>
          <cell r="AG43" t="str">
            <v>O</v>
          </cell>
          <cell r="AH43" t="str">
            <v>M</v>
          </cell>
          <cell r="AI43" t="str">
            <v>M</v>
          </cell>
          <cell r="AJ43" t="str">
            <v>M</v>
          </cell>
          <cell r="AK43">
            <v>26</v>
          </cell>
          <cell r="AL43">
            <v>0</v>
          </cell>
          <cell r="AM43">
            <v>0</v>
          </cell>
          <cell r="AN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4</v>
          </cell>
          <cell r="AW43">
            <v>1</v>
          </cell>
          <cell r="AX43">
            <v>26</v>
          </cell>
        </row>
        <row r="44">
          <cell r="B44">
            <v>444</v>
          </cell>
          <cell r="C44" t="str">
            <v>MAMTESH</v>
          </cell>
          <cell r="D44" t="str">
            <v>ENDO.</v>
          </cell>
          <cell r="E44" t="str">
            <v>SUN</v>
          </cell>
          <cell r="F44" t="str">
            <v>M</v>
          </cell>
          <cell r="G44" t="str">
            <v>M</v>
          </cell>
          <cell r="H44" t="str">
            <v>M</v>
          </cell>
          <cell r="I44" t="str">
            <v>M</v>
          </cell>
          <cell r="J44" t="str">
            <v>M</v>
          </cell>
          <cell r="K44" t="str">
            <v>M</v>
          </cell>
          <cell r="L44" t="str">
            <v>O</v>
          </cell>
          <cell r="M44" t="str">
            <v>M</v>
          </cell>
          <cell r="N44" t="str">
            <v>M</v>
          </cell>
          <cell r="O44" t="str">
            <v>M</v>
          </cell>
          <cell r="P44" t="str">
            <v>M</v>
          </cell>
          <cell r="Q44" t="str">
            <v>M</v>
          </cell>
          <cell r="R44" t="str">
            <v>M</v>
          </cell>
          <cell r="S44" t="str">
            <v>O</v>
          </cell>
          <cell r="T44" t="str">
            <v>A</v>
          </cell>
          <cell r="U44" t="str">
            <v>M</v>
          </cell>
          <cell r="V44" t="str">
            <v>M</v>
          </cell>
          <cell r="W44" t="str">
            <v>M</v>
          </cell>
          <cell r="X44" t="str">
            <v>M</v>
          </cell>
          <cell r="Y44" t="str">
            <v>M</v>
          </cell>
          <cell r="Z44" t="str">
            <v>O</v>
          </cell>
          <cell r="AA44" t="str">
            <v>A</v>
          </cell>
          <cell r="AB44" t="str">
            <v>M</v>
          </cell>
          <cell r="AC44" t="str">
            <v>M</v>
          </cell>
          <cell r="AD44" t="str">
            <v>M</v>
          </cell>
          <cell r="AE44" t="str">
            <v>M</v>
          </cell>
          <cell r="AF44" t="str">
            <v>M</v>
          </cell>
          <cell r="AG44" t="str">
            <v>O</v>
          </cell>
          <cell r="AH44" t="str">
            <v>M</v>
          </cell>
          <cell r="AI44" t="str">
            <v>M</v>
          </cell>
          <cell r="AJ44" t="str">
            <v>M</v>
          </cell>
          <cell r="AK44">
            <v>25</v>
          </cell>
          <cell r="AL44">
            <v>0</v>
          </cell>
          <cell r="AM44">
            <v>0</v>
          </cell>
          <cell r="AN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4</v>
          </cell>
          <cell r="AW44">
            <v>2</v>
          </cell>
          <cell r="AX44">
            <v>25</v>
          </cell>
        </row>
        <row r="45">
          <cell r="B45">
            <v>309</v>
          </cell>
          <cell r="C45" t="str">
            <v>KAVITA 1</v>
          </cell>
          <cell r="D45" t="str">
            <v>CATH LAB.</v>
          </cell>
          <cell r="E45" t="str">
            <v>SUN</v>
          </cell>
          <cell r="F45" t="str">
            <v>M</v>
          </cell>
          <cell r="G45" t="str">
            <v>M</v>
          </cell>
          <cell r="H45" t="str">
            <v>M</v>
          </cell>
          <cell r="I45" t="str">
            <v>M</v>
          </cell>
          <cell r="J45" t="str">
            <v>A</v>
          </cell>
          <cell r="K45" t="str">
            <v>M</v>
          </cell>
          <cell r="L45" t="str">
            <v>O</v>
          </cell>
          <cell r="M45" t="str">
            <v>M</v>
          </cell>
          <cell r="N45" t="str">
            <v>M</v>
          </cell>
          <cell r="O45" t="str">
            <v>M</v>
          </cell>
          <cell r="P45" t="str">
            <v>M</v>
          </cell>
          <cell r="Q45" t="str">
            <v>M</v>
          </cell>
          <cell r="R45" t="str">
            <v>M</v>
          </cell>
          <cell r="S45" t="str">
            <v>O</v>
          </cell>
          <cell r="T45" t="str">
            <v>A</v>
          </cell>
          <cell r="U45" t="str">
            <v>M</v>
          </cell>
          <cell r="V45" t="str">
            <v>M</v>
          </cell>
          <cell r="W45" t="str">
            <v>M</v>
          </cell>
          <cell r="X45" t="str">
            <v>M</v>
          </cell>
          <cell r="Y45" t="str">
            <v>M</v>
          </cell>
          <cell r="Z45" t="str">
            <v>O</v>
          </cell>
          <cell r="AA45" t="str">
            <v>M</v>
          </cell>
          <cell r="AB45" t="str">
            <v>M</v>
          </cell>
          <cell r="AC45" t="str">
            <v>M</v>
          </cell>
          <cell r="AD45" t="str">
            <v>M</v>
          </cell>
          <cell r="AE45" t="str">
            <v>M</v>
          </cell>
          <cell r="AF45" t="str">
            <v>A</v>
          </cell>
          <cell r="AG45" t="str">
            <v>O</v>
          </cell>
          <cell r="AH45" t="str">
            <v>M</v>
          </cell>
          <cell r="AI45" t="str">
            <v>M</v>
          </cell>
          <cell r="AJ45" t="str">
            <v>M</v>
          </cell>
          <cell r="AK45">
            <v>24</v>
          </cell>
          <cell r="AL45">
            <v>0</v>
          </cell>
          <cell r="AM45">
            <v>0</v>
          </cell>
          <cell r="AN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4</v>
          </cell>
          <cell r="AW45">
            <v>3</v>
          </cell>
          <cell r="AX45">
            <v>24</v>
          </cell>
        </row>
        <row r="46">
          <cell r="B46">
            <v>425</v>
          </cell>
          <cell r="C46" t="str">
            <v>SATYAPRAKASH</v>
          </cell>
          <cell r="D46" t="str">
            <v>CATH LAB.</v>
          </cell>
          <cell r="E46" t="str">
            <v>MON</v>
          </cell>
          <cell r="F46" t="str">
            <v>O</v>
          </cell>
          <cell r="G46" t="str">
            <v>N</v>
          </cell>
          <cell r="H46" t="str">
            <v>N</v>
          </cell>
          <cell r="I46" t="str">
            <v>N</v>
          </cell>
          <cell r="J46" t="str">
            <v>N</v>
          </cell>
          <cell r="K46" t="str">
            <v>N</v>
          </cell>
          <cell r="L46" t="str">
            <v>N</v>
          </cell>
          <cell r="M46" t="str">
            <v>O</v>
          </cell>
          <cell r="N46" t="str">
            <v>M</v>
          </cell>
          <cell r="O46" t="str">
            <v>M</v>
          </cell>
          <cell r="P46" t="str">
            <v>M</v>
          </cell>
          <cell r="Q46" t="str">
            <v>M</v>
          </cell>
          <cell r="R46" t="str">
            <v>M</v>
          </cell>
          <cell r="S46" t="str">
            <v>M</v>
          </cell>
          <cell r="T46" t="str">
            <v>O</v>
          </cell>
          <cell r="U46" t="str">
            <v>E+N</v>
          </cell>
          <cell r="V46" t="str">
            <v>E+N</v>
          </cell>
          <cell r="W46" t="str">
            <v>E</v>
          </cell>
          <cell r="X46" t="str">
            <v>E+N</v>
          </cell>
          <cell r="Y46" t="str">
            <v>E</v>
          </cell>
          <cell r="Z46" t="str">
            <v>E+N</v>
          </cell>
          <cell r="AA46" t="str">
            <v>O</v>
          </cell>
          <cell r="AB46" t="str">
            <v>N</v>
          </cell>
          <cell r="AC46" t="str">
            <v>N</v>
          </cell>
          <cell r="AD46" t="str">
            <v>N</v>
          </cell>
          <cell r="AE46" t="str">
            <v>N</v>
          </cell>
          <cell r="AF46" t="str">
            <v>N</v>
          </cell>
          <cell r="AG46" t="str">
            <v>N</v>
          </cell>
          <cell r="AH46" t="str">
            <v>O</v>
          </cell>
          <cell r="AI46" t="str">
            <v>M</v>
          </cell>
          <cell r="AJ46" t="str">
            <v>M</v>
          </cell>
          <cell r="AK46">
            <v>8</v>
          </cell>
          <cell r="AL46">
            <v>2</v>
          </cell>
          <cell r="AM46">
            <v>12</v>
          </cell>
          <cell r="AN46">
            <v>0</v>
          </cell>
          <cell r="AP46">
            <v>0</v>
          </cell>
          <cell r="AQ46">
            <v>0</v>
          </cell>
          <cell r="AR46">
            <v>4</v>
          </cell>
          <cell r="AS46">
            <v>0</v>
          </cell>
          <cell r="AT46">
            <v>0</v>
          </cell>
          <cell r="AU46">
            <v>0</v>
          </cell>
          <cell r="AV46">
            <v>5</v>
          </cell>
          <cell r="AW46">
            <v>0</v>
          </cell>
          <cell r="AX46">
            <v>26</v>
          </cell>
        </row>
        <row r="47">
          <cell r="B47">
            <v>332</v>
          </cell>
          <cell r="C47" t="str">
            <v>VINOD 6</v>
          </cell>
          <cell r="D47" t="str">
            <v>OT</v>
          </cell>
          <cell r="E47" t="str">
            <v>MON</v>
          </cell>
          <cell r="F47" t="str">
            <v>O</v>
          </cell>
          <cell r="G47" t="str">
            <v>N</v>
          </cell>
          <cell r="H47" t="str">
            <v>N</v>
          </cell>
          <cell r="I47" t="str">
            <v>N</v>
          </cell>
          <cell r="J47" t="str">
            <v>N</v>
          </cell>
          <cell r="K47" t="str">
            <v>N</v>
          </cell>
          <cell r="L47" t="str">
            <v>N</v>
          </cell>
          <cell r="M47" t="str">
            <v>O</v>
          </cell>
          <cell r="N47" t="str">
            <v>M</v>
          </cell>
          <cell r="O47" t="str">
            <v>M</v>
          </cell>
          <cell r="P47" t="str">
            <v>M</v>
          </cell>
          <cell r="Q47" t="str">
            <v>M</v>
          </cell>
          <cell r="R47" t="str">
            <v>E</v>
          </cell>
          <cell r="S47" t="str">
            <v>M</v>
          </cell>
          <cell r="T47" t="str">
            <v>O</v>
          </cell>
          <cell r="U47" t="str">
            <v>E</v>
          </cell>
          <cell r="V47" t="str">
            <v>E</v>
          </cell>
          <cell r="W47" t="str">
            <v>E</v>
          </cell>
          <cell r="X47" t="str">
            <v>E</v>
          </cell>
          <cell r="Y47" t="str">
            <v>E</v>
          </cell>
          <cell r="Z47" t="str">
            <v>E</v>
          </cell>
          <cell r="AA47" t="str">
            <v>O</v>
          </cell>
          <cell r="AB47" t="str">
            <v>M</v>
          </cell>
          <cell r="AC47" t="str">
            <v>M</v>
          </cell>
          <cell r="AD47" t="str">
            <v>M</v>
          </cell>
          <cell r="AE47" t="str">
            <v>M</v>
          </cell>
          <cell r="AF47" t="str">
            <v>M</v>
          </cell>
          <cell r="AG47" t="str">
            <v>M</v>
          </cell>
          <cell r="AH47" t="str">
            <v>O</v>
          </cell>
          <cell r="AI47" t="str">
            <v>E</v>
          </cell>
          <cell r="AJ47" t="str">
            <v>E</v>
          </cell>
          <cell r="AK47">
            <v>11</v>
          </cell>
          <cell r="AL47">
            <v>9</v>
          </cell>
          <cell r="AM47">
            <v>6</v>
          </cell>
          <cell r="AN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5</v>
          </cell>
          <cell r="AW47">
            <v>0</v>
          </cell>
          <cell r="AX47">
            <v>26</v>
          </cell>
        </row>
        <row r="48">
          <cell r="B48">
            <v>312</v>
          </cell>
          <cell r="C48" t="str">
            <v>HARISH SINGH 1</v>
          </cell>
          <cell r="D48" t="str">
            <v>OT</v>
          </cell>
          <cell r="E48" t="str">
            <v>TUE</v>
          </cell>
          <cell r="F48" t="str">
            <v>E</v>
          </cell>
          <cell r="G48" t="str">
            <v>O</v>
          </cell>
          <cell r="H48" t="str">
            <v>M</v>
          </cell>
          <cell r="I48" t="str">
            <v>M</v>
          </cell>
          <cell r="J48" t="str">
            <v>M</v>
          </cell>
          <cell r="K48" t="str">
            <v>M</v>
          </cell>
          <cell r="L48" t="str">
            <v>M</v>
          </cell>
          <cell r="M48" t="str">
            <v>M</v>
          </cell>
          <cell r="N48" t="str">
            <v>O</v>
          </cell>
          <cell r="O48" t="str">
            <v>M+E</v>
          </cell>
          <cell r="P48" t="str">
            <v>M</v>
          </cell>
          <cell r="Q48" t="str">
            <v>M</v>
          </cell>
          <cell r="R48" t="str">
            <v>M</v>
          </cell>
          <cell r="S48" t="str">
            <v>M</v>
          </cell>
          <cell r="T48" t="str">
            <v>M</v>
          </cell>
          <cell r="U48" t="str">
            <v>O</v>
          </cell>
          <cell r="V48" t="str">
            <v>E</v>
          </cell>
          <cell r="W48" t="str">
            <v>E</v>
          </cell>
          <cell r="X48" t="str">
            <v>E+N</v>
          </cell>
          <cell r="Y48" t="str">
            <v>E+N</v>
          </cell>
          <cell r="Z48" t="str">
            <v>E</v>
          </cell>
          <cell r="AA48" t="str">
            <v>E</v>
          </cell>
          <cell r="AB48" t="str">
            <v>O</v>
          </cell>
          <cell r="AC48" t="str">
            <v>M</v>
          </cell>
          <cell r="AD48" t="str">
            <v>M</v>
          </cell>
          <cell r="AE48" t="str">
            <v>M</v>
          </cell>
          <cell r="AF48" t="str">
            <v>M</v>
          </cell>
          <cell r="AG48" t="str">
            <v>A</v>
          </cell>
          <cell r="AH48" t="str">
            <v>A</v>
          </cell>
          <cell r="AI48" t="str">
            <v>O</v>
          </cell>
          <cell r="AJ48" t="str">
            <v>A</v>
          </cell>
          <cell r="AK48">
            <v>15</v>
          </cell>
          <cell r="AL48">
            <v>5</v>
          </cell>
          <cell r="AM48">
            <v>0</v>
          </cell>
          <cell r="AN48">
            <v>0</v>
          </cell>
          <cell r="AP48">
            <v>1</v>
          </cell>
          <cell r="AQ48">
            <v>0</v>
          </cell>
          <cell r="AR48">
            <v>2</v>
          </cell>
          <cell r="AS48">
            <v>0</v>
          </cell>
          <cell r="AT48">
            <v>0</v>
          </cell>
          <cell r="AU48">
            <v>0</v>
          </cell>
          <cell r="AV48">
            <v>5</v>
          </cell>
          <cell r="AW48">
            <v>3</v>
          </cell>
          <cell r="AX48">
            <v>23</v>
          </cell>
        </row>
        <row r="49">
          <cell r="B49">
            <v>313</v>
          </cell>
          <cell r="C49" t="str">
            <v>RISHI RAJ</v>
          </cell>
          <cell r="D49" t="str">
            <v>OT</v>
          </cell>
          <cell r="E49" t="str">
            <v>WED</v>
          </cell>
          <cell r="F49" t="str">
            <v>M</v>
          </cell>
          <cell r="G49" t="str">
            <v>M</v>
          </cell>
          <cell r="H49" t="str">
            <v>O</v>
          </cell>
          <cell r="I49" t="str">
            <v>M</v>
          </cell>
          <cell r="J49" t="str">
            <v>M</v>
          </cell>
          <cell r="K49" t="str">
            <v>M</v>
          </cell>
          <cell r="L49" t="str">
            <v>M</v>
          </cell>
          <cell r="M49" t="str">
            <v>M</v>
          </cell>
          <cell r="N49" t="str">
            <v>M</v>
          </cell>
          <cell r="O49" t="str">
            <v>O</v>
          </cell>
          <cell r="P49" t="str">
            <v>N</v>
          </cell>
          <cell r="Q49" t="str">
            <v>E</v>
          </cell>
          <cell r="R49" t="str">
            <v>E</v>
          </cell>
          <cell r="S49" t="str">
            <v>E</v>
          </cell>
          <cell r="T49" t="str">
            <v>E</v>
          </cell>
          <cell r="U49" t="str">
            <v>E</v>
          </cell>
          <cell r="V49" t="str">
            <v>O</v>
          </cell>
          <cell r="W49" t="str">
            <v>M</v>
          </cell>
          <cell r="X49" t="str">
            <v>M</v>
          </cell>
          <cell r="Y49" t="str">
            <v>M</v>
          </cell>
          <cell r="Z49" t="str">
            <v>M</v>
          </cell>
          <cell r="AA49" t="str">
            <v>M</v>
          </cell>
          <cell r="AB49" t="str">
            <v>M</v>
          </cell>
          <cell r="AC49" t="str">
            <v>O</v>
          </cell>
          <cell r="AD49" t="str">
            <v>N</v>
          </cell>
          <cell r="AE49" t="str">
            <v>N</v>
          </cell>
          <cell r="AF49" t="str">
            <v>N</v>
          </cell>
          <cell r="AG49" t="str">
            <v>N</v>
          </cell>
          <cell r="AH49" t="str">
            <v>N</v>
          </cell>
          <cell r="AI49" t="str">
            <v>N</v>
          </cell>
          <cell r="AJ49" t="str">
            <v>N</v>
          </cell>
          <cell r="AK49">
            <v>14</v>
          </cell>
          <cell r="AL49">
            <v>5</v>
          </cell>
          <cell r="AM49">
            <v>8</v>
          </cell>
          <cell r="AN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4</v>
          </cell>
          <cell r="AW49">
            <v>0</v>
          </cell>
          <cell r="AX49">
            <v>27</v>
          </cell>
        </row>
        <row r="50">
          <cell r="B50">
            <v>511</v>
          </cell>
          <cell r="C50" t="str">
            <v>DEEPAK 11</v>
          </cell>
          <cell r="D50" t="str">
            <v>OT</v>
          </cell>
          <cell r="E50" t="str">
            <v>SUN</v>
          </cell>
          <cell r="F50" t="str">
            <v>E</v>
          </cell>
          <cell r="G50" t="str">
            <v>A</v>
          </cell>
          <cell r="H50" t="str">
            <v>A</v>
          </cell>
          <cell r="I50" t="str">
            <v>A</v>
          </cell>
          <cell r="J50" t="str">
            <v>O</v>
          </cell>
          <cell r="K50" t="str">
            <v>N</v>
          </cell>
          <cell r="L50" t="str">
            <v>A</v>
          </cell>
          <cell r="M50" t="str">
            <v>A</v>
          </cell>
          <cell r="N50" t="str">
            <v>N</v>
          </cell>
          <cell r="O50" t="str">
            <v>N</v>
          </cell>
          <cell r="P50" t="str">
            <v>O</v>
          </cell>
          <cell r="Q50" t="str">
            <v>M</v>
          </cell>
          <cell r="R50" t="str">
            <v>M+E</v>
          </cell>
          <cell r="S50" t="str">
            <v>M</v>
          </cell>
          <cell r="T50" t="str">
            <v>M</v>
          </cell>
          <cell r="U50" t="str">
            <v>M</v>
          </cell>
          <cell r="V50" t="str">
            <v>M</v>
          </cell>
          <cell r="W50" t="str">
            <v>O</v>
          </cell>
          <cell r="X50" t="str">
            <v>E</v>
          </cell>
          <cell r="Y50" t="str">
            <v>E</v>
          </cell>
          <cell r="Z50" t="str">
            <v>E</v>
          </cell>
          <cell r="AA50" t="str">
            <v>E</v>
          </cell>
          <cell r="AB50" t="str">
            <v>E+N</v>
          </cell>
          <cell r="AC50" t="str">
            <v>E</v>
          </cell>
          <cell r="AD50" t="str">
            <v>O</v>
          </cell>
          <cell r="AE50" t="str">
            <v>N</v>
          </cell>
          <cell r="AF50" t="str">
            <v>N</v>
          </cell>
          <cell r="AG50" t="str">
            <v>N</v>
          </cell>
          <cell r="AH50" t="str">
            <v>N</v>
          </cell>
          <cell r="AI50" t="str">
            <v>N</v>
          </cell>
          <cell r="AJ50" t="str">
            <v>N</v>
          </cell>
          <cell r="AK50">
            <v>5</v>
          </cell>
          <cell r="AL50">
            <v>6</v>
          </cell>
          <cell r="AM50">
            <v>9</v>
          </cell>
          <cell r="AN50">
            <v>0</v>
          </cell>
          <cell r="AP50">
            <v>1</v>
          </cell>
          <cell r="AQ50">
            <v>0</v>
          </cell>
          <cell r="AR50">
            <v>1</v>
          </cell>
          <cell r="AS50">
            <v>0</v>
          </cell>
          <cell r="AT50">
            <v>0</v>
          </cell>
          <cell r="AU50">
            <v>0</v>
          </cell>
          <cell r="AV50">
            <v>4</v>
          </cell>
          <cell r="AW50">
            <v>5</v>
          </cell>
          <cell r="AX50">
            <v>22</v>
          </cell>
        </row>
        <row r="51">
          <cell r="B51">
            <v>422</v>
          </cell>
          <cell r="C51" t="str">
            <v>SANDEEP 9</v>
          </cell>
          <cell r="D51" t="str">
            <v>OT</v>
          </cell>
          <cell r="E51" t="str">
            <v>SAT</v>
          </cell>
          <cell r="F51" t="str">
            <v>E</v>
          </cell>
          <cell r="G51" t="str">
            <v>E</v>
          </cell>
          <cell r="H51" t="str">
            <v>E</v>
          </cell>
          <cell r="I51" t="str">
            <v>E</v>
          </cell>
          <cell r="J51" t="str">
            <v>E</v>
          </cell>
          <cell r="K51" t="str">
            <v>O</v>
          </cell>
          <cell r="L51" t="str">
            <v>M</v>
          </cell>
          <cell r="M51" t="str">
            <v>N</v>
          </cell>
          <cell r="N51" t="str">
            <v>N</v>
          </cell>
          <cell r="O51" t="str">
            <v>N</v>
          </cell>
          <cell r="P51" t="str">
            <v>A</v>
          </cell>
          <cell r="Q51" t="str">
            <v>N</v>
          </cell>
          <cell r="R51" t="str">
            <v>O</v>
          </cell>
          <cell r="S51" t="str">
            <v>M</v>
          </cell>
          <cell r="T51" t="str">
            <v>M</v>
          </cell>
          <cell r="U51" t="str">
            <v>M</v>
          </cell>
          <cell r="V51" t="str">
            <v>M</v>
          </cell>
          <cell r="W51" t="str">
            <v>M</v>
          </cell>
          <cell r="X51" t="str">
            <v>M</v>
          </cell>
          <cell r="Y51" t="str">
            <v>O</v>
          </cell>
          <cell r="Z51" t="str">
            <v>M</v>
          </cell>
          <cell r="AA51" t="str">
            <v>E</v>
          </cell>
          <cell r="AB51" t="str">
            <v>E</v>
          </cell>
          <cell r="AC51" t="str">
            <v>E</v>
          </cell>
          <cell r="AD51" t="str">
            <v>E</v>
          </cell>
          <cell r="AE51" t="str">
            <v>E</v>
          </cell>
          <cell r="AF51" t="str">
            <v>O</v>
          </cell>
          <cell r="AG51" t="str">
            <v>M</v>
          </cell>
          <cell r="AH51" t="str">
            <v>M</v>
          </cell>
          <cell r="AI51" t="str">
            <v>M</v>
          </cell>
          <cell r="AJ51" t="str">
            <v>M</v>
          </cell>
          <cell r="AK51">
            <v>12</v>
          </cell>
          <cell r="AL51">
            <v>10</v>
          </cell>
          <cell r="AM51">
            <v>4</v>
          </cell>
          <cell r="AN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4</v>
          </cell>
          <cell r="AW51">
            <v>1</v>
          </cell>
          <cell r="AX51">
            <v>26</v>
          </cell>
        </row>
        <row r="52">
          <cell r="B52">
            <v>302</v>
          </cell>
          <cell r="C52" t="str">
            <v>PUSHANJALI</v>
          </cell>
          <cell r="D52" t="str">
            <v>OT</v>
          </cell>
          <cell r="E52" t="str">
            <v>SUN</v>
          </cell>
          <cell r="F52" t="str">
            <v>M</v>
          </cell>
          <cell r="G52" t="str">
            <v>M</v>
          </cell>
          <cell r="H52" t="str">
            <v>M</v>
          </cell>
          <cell r="I52" t="str">
            <v>M</v>
          </cell>
          <cell r="J52" t="str">
            <v>M</v>
          </cell>
          <cell r="K52" t="str">
            <v>M</v>
          </cell>
          <cell r="L52" t="str">
            <v>O</v>
          </cell>
          <cell r="M52" t="str">
            <v>M</v>
          </cell>
          <cell r="N52" t="str">
            <v>M</v>
          </cell>
          <cell r="O52" t="str">
            <v>M</v>
          </cell>
          <cell r="P52" t="str">
            <v>M</v>
          </cell>
          <cell r="Q52" t="str">
            <v>M</v>
          </cell>
          <cell r="R52" t="str">
            <v>M</v>
          </cell>
          <cell r="S52" t="str">
            <v>O</v>
          </cell>
          <cell r="T52" t="str">
            <v>A</v>
          </cell>
          <cell r="U52" t="str">
            <v>M</v>
          </cell>
          <cell r="V52" t="str">
            <v>M</v>
          </cell>
          <cell r="W52" t="str">
            <v>M</v>
          </cell>
          <cell r="X52" t="str">
            <v>M</v>
          </cell>
          <cell r="Y52" t="str">
            <v>M</v>
          </cell>
          <cell r="Z52" t="str">
            <v>O</v>
          </cell>
          <cell r="AA52" t="str">
            <v>M</v>
          </cell>
          <cell r="AB52" t="str">
            <v>M</v>
          </cell>
          <cell r="AC52" t="str">
            <v>M</v>
          </cell>
          <cell r="AD52" t="str">
            <v>M</v>
          </cell>
          <cell r="AE52" t="str">
            <v>M</v>
          </cell>
          <cell r="AF52" t="str">
            <v>M</v>
          </cell>
          <cell r="AG52" t="str">
            <v>O</v>
          </cell>
          <cell r="AH52" t="str">
            <v>M</v>
          </cell>
          <cell r="AI52" t="str">
            <v>M</v>
          </cell>
          <cell r="AJ52" t="str">
            <v>M</v>
          </cell>
          <cell r="AK52">
            <v>26</v>
          </cell>
          <cell r="AL52">
            <v>0</v>
          </cell>
          <cell r="AM52">
            <v>0</v>
          </cell>
          <cell r="AN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4</v>
          </cell>
          <cell r="AW52">
            <v>1</v>
          </cell>
          <cell r="AX52">
            <v>26</v>
          </cell>
        </row>
        <row r="53">
          <cell r="B53">
            <v>407</v>
          </cell>
          <cell r="C53" t="str">
            <v>RAM PREET</v>
          </cell>
          <cell r="D53" t="str">
            <v>OT</v>
          </cell>
          <cell r="E53" t="str">
            <v>SUN</v>
          </cell>
          <cell r="F53" t="str">
            <v>M</v>
          </cell>
          <cell r="G53" t="str">
            <v>M</v>
          </cell>
          <cell r="H53" t="str">
            <v>M</v>
          </cell>
          <cell r="I53" t="str">
            <v>M</v>
          </cell>
          <cell r="J53" t="str">
            <v>M</v>
          </cell>
          <cell r="K53" t="str">
            <v>M</v>
          </cell>
          <cell r="L53" t="str">
            <v>O</v>
          </cell>
          <cell r="M53" t="str">
            <v>M</v>
          </cell>
          <cell r="N53" t="str">
            <v>M</v>
          </cell>
          <cell r="O53" t="str">
            <v>M</v>
          </cell>
          <cell r="P53" t="str">
            <v>M</v>
          </cell>
          <cell r="Q53" t="str">
            <v>M</v>
          </cell>
          <cell r="R53" t="str">
            <v>M</v>
          </cell>
          <cell r="S53" t="str">
            <v>O</v>
          </cell>
          <cell r="T53" t="str">
            <v>A</v>
          </cell>
          <cell r="U53" t="str">
            <v>E</v>
          </cell>
          <cell r="V53" t="str">
            <v>M</v>
          </cell>
          <cell r="W53" t="str">
            <v>M</v>
          </cell>
          <cell r="X53" t="str">
            <v>M</v>
          </cell>
          <cell r="Y53" t="str">
            <v>M</v>
          </cell>
          <cell r="Z53" t="str">
            <v>O</v>
          </cell>
          <cell r="AA53" t="str">
            <v>M</v>
          </cell>
          <cell r="AB53" t="str">
            <v>M</v>
          </cell>
          <cell r="AC53" t="str">
            <v>M</v>
          </cell>
          <cell r="AD53" t="str">
            <v>M</v>
          </cell>
          <cell r="AE53" t="str">
            <v>M</v>
          </cell>
          <cell r="AF53" t="str">
            <v>M</v>
          </cell>
          <cell r="AG53" t="str">
            <v>O</v>
          </cell>
          <cell r="AH53" t="str">
            <v>M</v>
          </cell>
          <cell r="AI53" t="str">
            <v>M</v>
          </cell>
          <cell r="AJ53" t="str">
            <v>M</v>
          </cell>
          <cell r="AK53">
            <v>25</v>
          </cell>
          <cell r="AL53">
            <v>1</v>
          </cell>
          <cell r="AM53">
            <v>0</v>
          </cell>
          <cell r="AN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4</v>
          </cell>
          <cell r="AW53">
            <v>1</v>
          </cell>
          <cell r="AX53">
            <v>26</v>
          </cell>
        </row>
        <row r="54">
          <cell r="B54">
            <v>389</v>
          </cell>
          <cell r="C54" t="str">
            <v>ROHIT-6</v>
          </cell>
          <cell r="D54" t="str">
            <v>OT</v>
          </cell>
          <cell r="E54" t="str">
            <v>SUN</v>
          </cell>
          <cell r="F54" t="str">
            <v>A</v>
          </cell>
          <cell r="G54" t="str">
            <v>A</v>
          </cell>
          <cell r="H54" t="str">
            <v>A</v>
          </cell>
          <cell r="I54" t="str">
            <v>A</v>
          </cell>
          <cell r="J54" t="str">
            <v>A</v>
          </cell>
          <cell r="K54" t="str">
            <v>A</v>
          </cell>
          <cell r="L54" t="str">
            <v>A</v>
          </cell>
          <cell r="M54" t="str">
            <v>A</v>
          </cell>
          <cell r="N54" t="str">
            <v>A</v>
          </cell>
          <cell r="O54" t="str">
            <v>A</v>
          </cell>
          <cell r="P54" t="str">
            <v>A</v>
          </cell>
          <cell r="Q54" t="str">
            <v>A</v>
          </cell>
          <cell r="R54" t="str">
            <v>A</v>
          </cell>
          <cell r="S54" t="str">
            <v>A</v>
          </cell>
          <cell r="T54" t="str">
            <v>A</v>
          </cell>
          <cell r="U54" t="str">
            <v>A</v>
          </cell>
          <cell r="V54" t="str">
            <v>A</v>
          </cell>
          <cell r="W54" t="str">
            <v>A</v>
          </cell>
          <cell r="X54" t="str">
            <v>A</v>
          </cell>
          <cell r="Y54" t="str">
            <v>A</v>
          </cell>
          <cell r="Z54" t="str">
            <v>A</v>
          </cell>
          <cell r="AA54" t="str">
            <v>A</v>
          </cell>
          <cell r="AB54" t="str">
            <v>A</v>
          </cell>
          <cell r="AC54" t="str">
            <v>A</v>
          </cell>
          <cell r="AD54" t="str">
            <v>A</v>
          </cell>
          <cell r="AE54" t="str">
            <v>A</v>
          </cell>
          <cell r="AF54" t="str">
            <v>A</v>
          </cell>
          <cell r="AG54" t="str">
            <v>A</v>
          </cell>
          <cell r="AH54" t="str">
            <v>A</v>
          </cell>
          <cell r="AI54" t="str">
            <v>A</v>
          </cell>
          <cell r="AJ54" t="str">
            <v>A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31</v>
          </cell>
          <cell r="AX54">
            <v>0</v>
          </cell>
        </row>
        <row r="55">
          <cell r="B55">
            <v>451</v>
          </cell>
          <cell r="C55" t="str">
            <v>SANDEEP SAINI</v>
          </cell>
          <cell r="D55" t="str">
            <v>OT DAY CARE</v>
          </cell>
          <cell r="E55" t="str">
            <v>SUN</v>
          </cell>
          <cell r="F55" t="str">
            <v>M</v>
          </cell>
          <cell r="G55" t="str">
            <v>M</v>
          </cell>
          <cell r="H55" t="str">
            <v>M</v>
          </cell>
          <cell r="I55" t="str">
            <v>M</v>
          </cell>
          <cell r="J55" t="str">
            <v>M</v>
          </cell>
          <cell r="K55" t="str">
            <v>M</v>
          </cell>
          <cell r="L55" t="str">
            <v>O</v>
          </cell>
          <cell r="M55" t="str">
            <v>M</v>
          </cell>
          <cell r="N55" t="str">
            <v>M</v>
          </cell>
          <cell r="O55" t="str">
            <v>M</v>
          </cell>
          <cell r="P55" t="str">
            <v>M</v>
          </cell>
          <cell r="Q55" t="str">
            <v>M</v>
          </cell>
          <cell r="R55" t="str">
            <v>M</v>
          </cell>
          <cell r="S55" t="str">
            <v>O</v>
          </cell>
          <cell r="T55" t="str">
            <v>A</v>
          </cell>
          <cell r="U55" t="str">
            <v>M</v>
          </cell>
          <cell r="V55" t="str">
            <v>M</v>
          </cell>
          <cell r="W55" t="str">
            <v>M</v>
          </cell>
          <cell r="X55" t="str">
            <v>M</v>
          </cell>
          <cell r="Y55" t="str">
            <v>M</v>
          </cell>
          <cell r="Z55" t="str">
            <v>O</v>
          </cell>
          <cell r="AA55" t="str">
            <v>M</v>
          </cell>
          <cell r="AB55" t="str">
            <v>M</v>
          </cell>
          <cell r="AC55" t="str">
            <v>M</v>
          </cell>
          <cell r="AD55" t="str">
            <v>M</v>
          </cell>
          <cell r="AE55" t="str">
            <v>M</v>
          </cell>
          <cell r="AF55" t="str">
            <v>M</v>
          </cell>
          <cell r="AG55" t="str">
            <v>O</v>
          </cell>
          <cell r="AH55" t="str">
            <v>M</v>
          </cell>
          <cell r="AI55" t="str">
            <v>M</v>
          </cell>
          <cell r="AJ55" t="str">
            <v>M</v>
          </cell>
          <cell r="AK55">
            <v>26</v>
          </cell>
          <cell r="AL55">
            <v>0</v>
          </cell>
          <cell r="AM55">
            <v>0</v>
          </cell>
          <cell r="AN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4</v>
          </cell>
          <cell r="AW55">
            <v>1</v>
          </cell>
          <cell r="AX55">
            <v>26</v>
          </cell>
        </row>
        <row r="56">
          <cell r="B56">
            <v>372</v>
          </cell>
          <cell r="C56" t="str">
            <v>SUBHASH CHAND</v>
          </cell>
          <cell r="D56" t="str">
            <v>OT DAY CARE</v>
          </cell>
          <cell r="E56" t="str">
            <v>SUN</v>
          </cell>
          <cell r="F56" t="str">
            <v>N</v>
          </cell>
          <cell r="G56" t="str">
            <v>N</v>
          </cell>
          <cell r="H56" t="str">
            <v>N</v>
          </cell>
          <cell r="I56" t="str">
            <v>N</v>
          </cell>
          <cell r="J56" t="str">
            <v>N</v>
          </cell>
          <cell r="K56" t="str">
            <v>E</v>
          </cell>
          <cell r="L56" t="str">
            <v>O</v>
          </cell>
          <cell r="M56" t="str">
            <v>M</v>
          </cell>
          <cell r="N56" t="str">
            <v>M</v>
          </cell>
          <cell r="O56" t="str">
            <v>M</v>
          </cell>
          <cell r="P56" t="str">
            <v>M</v>
          </cell>
          <cell r="Q56" t="str">
            <v>M</v>
          </cell>
          <cell r="R56" t="str">
            <v>M</v>
          </cell>
          <cell r="S56" t="str">
            <v>O</v>
          </cell>
          <cell r="T56" t="str">
            <v>A</v>
          </cell>
          <cell r="U56" t="str">
            <v>E</v>
          </cell>
          <cell r="V56" t="str">
            <v>E</v>
          </cell>
          <cell r="W56" t="str">
            <v>E</v>
          </cell>
          <cell r="X56" t="str">
            <v>E</v>
          </cell>
          <cell r="Y56" t="str">
            <v>E</v>
          </cell>
          <cell r="Z56" t="str">
            <v>O</v>
          </cell>
          <cell r="AA56" t="str">
            <v>M</v>
          </cell>
          <cell r="AB56" t="str">
            <v>E+N</v>
          </cell>
          <cell r="AC56" t="str">
            <v>N</v>
          </cell>
          <cell r="AD56" t="str">
            <v>N</v>
          </cell>
          <cell r="AE56" t="str">
            <v>N</v>
          </cell>
          <cell r="AF56" t="str">
            <v>E</v>
          </cell>
          <cell r="AG56" t="str">
            <v>O</v>
          </cell>
          <cell r="AH56" t="str">
            <v>M</v>
          </cell>
          <cell r="AI56" t="str">
            <v>M</v>
          </cell>
          <cell r="AJ56" t="str">
            <v>M</v>
          </cell>
          <cell r="AK56">
            <v>10</v>
          </cell>
          <cell r="AL56">
            <v>7</v>
          </cell>
          <cell r="AM56">
            <v>8</v>
          </cell>
          <cell r="AN56">
            <v>0</v>
          </cell>
          <cell r="AP56">
            <v>0</v>
          </cell>
          <cell r="AQ56">
            <v>0</v>
          </cell>
          <cell r="AR56">
            <v>1</v>
          </cell>
          <cell r="AS56">
            <v>0</v>
          </cell>
          <cell r="AT56">
            <v>0</v>
          </cell>
          <cell r="AU56">
            <v>0</v>
          </cell>
          <cell r="AV56">
            <v>4</v>
          </cell>
          <cell r="AW56">
            <v>1</v>
          </cell>
          <cell r="AX56">
            <v>26</v>
          </cell>
        </row>
        <row r="57">
          <cell r="B57">
            <v>448</v>
          </cell>
          <cell r="C57" t="str">
            <v>SANJAY</v>
          </cell>
          <cell r="D57" t="str">
            <v>OT DAY CARE</v>
          </cell>
          <cell r="E57" t="str">
            <v>SUN</v>
          </cell>
          <cell r="F57" t="str">
            <v>A</v>
          </cell>
          <cell r="G57" t="str">
            <v>A</v>
          </cell>
          <cell r="H57" t="str">
            <v>A</v>
          </cell>
          <cell r="I57" t="str">
            <v>A</v>
          </cell>
          <cell r="J57" t="str">
            <v>A</v>
          </cell>
          <cell r="K57" t="str">
            <v>A</v>
          </cell>
          <cell r="L57" t="str">
            <v>A</v>
          </cell>
          <cell r="M57" t="str">
            <v>A</v>
          </cell>
          <cell r="N57" t="str">
            <v>A</v>
          </cell>
          <cell r="O57" t="str">
            <v>A</v>
          </cell>
          <cell r="P57" t="str">
            <v>A</v>
          </cell>
          <cell r="Q57" t="str">
            <v>A</v>
          </cell>
          <cell r="R57" t="str">
            <v>A</v>
          </cell>
          <cell r="S57" t="str">
            <v>A</v>
          </cell>
          <cell r="T57" t="str">
            <v>A</v>
          </cell>
          <cell r="U57" t="str">
            <v>A</v>
          </cell>
          <cell r="V57" t="str">
            <v>A</v>
          </cell>
          <cell r="W57" t="str">
            <v>A</v>
          </cell>
          <cell r="X57" t="str">
            <v>A</v>
          </cell>
          <cell r="Y57" t="str">
            <v>A</v>
          </cell>
          <cell r="Z57" t="str">
            <v>A</v>
          </cell>
          <cell r="AA57" t="str">
            <v>A</v>
          </cell>
          <cell r="AB57" t="str">
            <v>A</v>
          </cell>
          <cell r="AC57" t="str">
            <v>A</v>
          </cell>
          <cell r="AD57" t="str">
            <v>A</v>
          </cell>
          <cell r="AE57" t="str">
            <v>A</v>
          </cell>
          <cell r="AF57" t="str">
            <v>A</v>
          </cell>
          <cell r="AG57" t="str">
            <v>A</v>
          </cell>
          <cell r="AH57" t="str">
            <v>A</v>
          </cell>
          <cell r="AI57" t="str">
            <v>A</v>
          </cell>
          <cell r="AJ57" t="str">
            <v>A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31</v>
          </cell>
          <cell r="AX57">
            <v>0</v>
          </cell>
        </row>
        <row r="58">
          <cell r="B58">
            <v>398</v>
          </cell>
          <cell r="C58" t="str">
            <v>JITENDER</v>
          </cell>
          <cell r="D58" t="str">
            <v>OT DAY CARE</v>
          </cell>
          <cell r="E58" t="str">
            <v>SUN</v>
          </cell>
          <cell r="F58" t="str">
            <v>M</v>
          </cell>
          <cell r="G58" t="str">
            <v>A</v>
          </cell>
          <cell r="H58" t="str">
            <v>M</v>
          </cell>
          <cell r="I58" t="str">
            <v>A</v>
          </cell>
          <cell r="J58" t="str">
            <v>E</v>
          </cell>
          <cell r="K58" t="str">
            <v>E</v>
          </cell>
          <cell r="L58" t="str">
            <v>O</v>
          </cell>
          <cell r="M58" t="str">
            <v>E</v>
          </cell>
          <cell r="N58" t="str">
            <v>E</v>
          </cell>
          <cell r="O58" t="str">
            <v>E</v>
          </cell>
          <cell r="P58" t="str">
            <v>E</v>
          </cell>
          <cell r="Q58" t="str">
            <v>E</v>
          </cell>
          <cell r="R58" t="str">
            <v>E</v>
          </cell>
          <cell r="S58" t="str">
            <v>O</v>
          </cell>
          <cell r="T58" t="str">
            <v>A</v>
          </cell>
          <cell r="U58" t="str">
            <v>M</v>
          </cell>
          <cell r="V58" t="str">
            <v>E</v>
          </cell>
          <cell r="W58" t="str">
            <v>E</v>
          </cell>
          <cell r="X58" t="str">
            <v>E</v>
          </cell>
          <cell r="Y58" t="str">
            <v>M</v>
          </cell>
          <cell r="Z58" t="str">
            <v>O</v>
          </cell>
          <cell r="AA58" t="str">
            <v>M</v>
          </cell>
          <cell r="AB58" t="str">
            <v>M</v>
          </cell>
          <cell r="AC58" t="str">
            <v>M</v>
          </cell>
          <cell r="AD58" t="str">
            <v>M</v>
          </cell>
          <cell r="AE58" t="str">
            <v>M</v>
          </cell>
          <cell r="AF58" t="str">
            <v>M</v>
          </cell>
          <cell r="AG58" t="str">
            <v>O</v>
          </cell>
          <cell r="AH58" t="str">
            <v>M</v>
          </cell>
          <cell r="AI58" t="str">
            <v>M</v>
          </cell>
          <cell r="AJ58" t="str">
            <v>M</v>
          </cell>
          <cell r="AK58">
            <v>13</v>
          </cell>
          <cell r="AL58">
            <v>11</v>
          </cell>
          <cell r="AM58">
            <v>0</v>
          </cell>
          <cell r="AN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4</v>
          </cell>
          <cell r="AW58">
            <v>3</v>
          </cell>
          <cell r="AX58">
            <v>24</v>
          </cell>
        </row>
        <row r="59">
          <cell r="B59">
            <v>392</v>
          </cell>
          <cell r="C59" t="str">
            <v>USHA 3</v>
          </cell>
          <cell r="D59" t="str">
            <v>CTVS</v>
          </cell>
          <cell r="E59" t="str">
            <v>MON</v>
          </cell>
          <cell r="F59" t="str">
            <v>O</v>
          </cell>
          <cell r="G59" t="str">
            <v>N</v>
          </cell>
          <cell r="H59" t="str">
            <v>N</v>
          </cell>
          <cell r="I59" t="str">
            <v>N</v>
          </cell>
          <cell r="J59" t="str">
            <v>N</v>
          </cell>
          <cell r="K59" t="str">
            <v>N</v>
          </cell>
          <cell r="L59" t="str">
            <v>N</v>
          </cell>
          <cell r="M59" t="str">
            <v>O</v>
          </cell>
          <cell r="N59" t="str">
            <v>M</v>
          </cell>
          <cell r="O59" t="str">
            <v>M</v>
          </cell>
          <cell r="P59" t="str">
            <v>M</v>
          </cell>
          <cell r="Q59" t="str">
            <v>M</v>
          </cell>
          <cell r="R59" t="str">
            <v>E+N</v>
          </cell>
          <cell r="S59" t="str">
            <v>A</v>
          </cell>
          <cell r="T59" t="str">
            <v>O</v>
          </cell>
          <cell r="U59" t="str">
            <v>E</v>
          </cell>
          <cell r="V59" t="str">
            <v>E</v>
          </cell>
          <cell r="W59" t="str">
            <v>E</v>
          </cell>
          <cell r="X59" t="str">
            <v>E</v>
          </cell>
          <cell r="Y59" t="str">
            <v>E+N</v>
          </cell>
          <cell r="Z59" t="str">
            <v>E</v>
          </cell>
          <cell r="AA59" t="str">
            <v>O</v>
          </cell>
          <cell r="AB59" t="str">
            <v>N</v>
          </cell>
          <cell r="AC59" t="str">
            <v>N</v>
          </cell>
          <cell r="AD59" t="str">
            <v>N</v>
          </cell>
          <cell r="AE59" t="str">
            <v>N</v>
          </cell>
          <cell r="AF59" t="str">
            <v>N</v>
          </cell>
          <cell r="AG59" t="str">
            <v>N</v>
          </cell>
          <cell r="AH59" t="str">
            <v>O</v>
          </cell>
          <cell r="AI59" t="str">
            <v>M</v>
          </cell>
          <cell r="AJ59" t="str">
            <v>M</v>
          </cell>
          <cell r="AK59">
            <v>6</v>
          </cell>
          <cell r="AL59">
            <v>5</v>
          </cell>
          <cell r="AM59">
            <v>12</v>
          </cell>
          <cell r="AN59">
            <v>0</v>
          </cell>
          <cell r="AP59">
            <v>0</v>
          </cell>
          <cell r="AQ59">
            <v>0</v>
          </cell>
          <cell r="AR59">
            <v>2</v>
          </cell>
          <cell r="AS59">
            <v>0</v>
          </cell>
          <cell r="AT59">
            <v>0</v>
          </cell>
          <cell r="AU59">
            <v>0</v>
          </cell>
          <cell r="AV59">
            <v>5</v>
          </cell>
          <cell r="AW59">
            <v>1</v>
          </cell>
          <cell r="AX59">
            <v>25</v>
          </cell>
        </row>
        <row r="60">
          <cell r="B60">
            <v>442</v>
          </cell>
          <cell r="C60" t="str">
            <v>RAJNANDNI</v>
          </cell>
          <cell r="D60" t="str">
            <v>CTVS</v>
          </cell>
          <cell r="E60" t="str">
            <v>MON</v>
          </cell>
          <cell r="F60" t="str">
            <v>A</v>
          </cell>
          <cell r="G60" t="str">
            <v>A</v>
          </cell>
          <cell r="H60" t="str">
            <v>A</v>
          </cell>
          <cell r="I60" t="str">
            <v>A</v>
          </cell>
          <cell r="J60" t="str">
            <v>A</v>
          </cell>
          <cell r="K60" t="str">
            <v>A</v>
          </cell>
          <cell r="L60" t="str">
            <v>A</v>
          </cell>
          <cell r="M60" t="str">
            <v>A</v>
          </cell>
          <cell r="N60" t="str">
            <v>A</v>
          </cell>
          <cell r="O60" t="str">
            <v>A</v>
          </cell>
          <cell r="P60" t="str">
            <v>A</v>
          </cell>
          <cell r="Q60" t="str">
            <v>A</v>
          </cell>
          <cell r="R60" t="str">
            <v>A</v>
          </cell>
          <cell r="S60" t="str">
            <v>A</v>
          </cell>
          <cell r="T60" t="str">
            <v>A</v>
          </cell>
          <cell r="U60" t="str">
            <v>A</v>
          </cell>
          <cell r="V60" t="str">
            <v>A</v>
          </cell>
          <cell r="W60" t="str">
            <v>A</v>
          </cell>
          <cell r="X60" t="str">
            <v>A</v>
          </cell>
          <cell r="Y60" t="str">
            <v>A</v>
          </cell>
          <cell r="Z60" t="str">
            <v>A</v>
          </cell>
          <cell r="AA60" t="str">
            <v>A</v>
          </cell>
          <cell r="AB60" t="str">
            <v>A</v>
          </cell>
          <cell r="AC60" t="str">
            <v>A</v>
          </cell>
          <cell r="AD60" t="str">
            <v>A</v>
          </cell>
          <cell r="AE60" t="str">
            <v>A</v>
          </cell>
          <cell r="AF60" t="str">
            <v>A</v>
          </cell>
          <cell r="AG60" t="str">
            <v>A</v>
          </cell>
          <cell r="AH60" t="str">
            <v>A</v>
          </cell>
          <cell r="AI60" t="str">
            <v>A</v>
          </cell>
          <cell r="AJ60" t="str">
            <v>A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31</v>
          </cell>
          <cell r="AX60">
            <v>0</v>
          </cell>
        </row>
        <row r="61">
          <cell r="B61">
            <v>323</v>
          </cell>
          <cell r="C61" t="str">
            <v>ASHA  1</v>
          </cell>
          <cell r="D61" t="str">
            <v>CTVS</v>
          </cell>
          <cell r="E61" t="str">
            <v>TUE</v>
          </cell>
          <cell r="F61" t="str">
            <v>N</v>
          </cell>
          <cell r="G61" t="str">
            <v>O</v>
          </cell>
          <cell r="H61" t="str">
            <v>A</v>
          </cell>
          <cell r="I61" t="str">
            <v>M</v>
          </cell>
          <cell r="J61" t="str">
            <v>M</v>
          </cell>
          <cell r="K61" t="str">
            <v>M</v>
          </cell>
          <cell r="L61" t="str">
            <v>M</v>
          </cell>
          <cell r="M61" t="str">
            <v>M</v>
          </cell>
          <cell r="N61" t="str">
            <v>O</v>
          </cell>
          <cell r="O61" t="str">
            <v>E</v>
          </cell>
          <cell r="P61" t="str">
            <v>E</v>
          </cell>
          <cell r="Q61" t="str">
            <v>E</v>
          </cell>
          <cell r="R61" t="str">
            <v>E</v>
          </cell>
          <cell r="S61" t="str">
            <v>E</v>
          </cell>
          <cell r="T61" t="str">
            <v>E</v>
          </cell>
          <cell r="U61" t="str">
            <v>O</v>
          </cell>
          <cell r="V61" t="str">
            <v>N</v>
          </cell>
          <cell r="W61" t="str">
            <v>N</v>
          </cell>
          <cell r="X61" t="str">
            <v>N</v>
          </cell>
          <cell r="Y61" t="str">
            <v>N</v>
          </cell>
          <cell r="Z61" t="str">
            <v>N</v>
          </cell>
          <cell r="AA61" t="str">
            <v>N</v>
          </cell>
          <cell r="AB61" t="str">
            <v>O</v>
          </cell>
          <cell r="AC61" t="str">
            <v>M</v>
          </cell>
          <cell r="AD61" t="str">
            <v>M</v>
          </cell>
          <cell r="AE61" t="str">
            <v>M</v>
          </cell>
          <cell r="AF61" t="str">
            <v>M</v>
          </cell>
          <cell r="AG61" t="str">
            <v>M</v>
          </cell>
          <cell r="AH61" t="str">
            <v>M</v>
          </cell>
          <cell r="AI61" t="str">
            <v>O</v>
          </cell>
          <cell r="AJ61" t="str">
            <v>E</v>
          </cell>
          <cell r="AK61">
            <v>11</v>
          </cell>
          <cell r="AL61">
            <v>7</v>
          </cell>
          <cell r="AM61">
            <v>7</v>
          </cell>
          <cell r="AN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5</v>
          </cell>
          <cell r="AW61">
            <v>1</v>
          </cell>
          <cell r="AX61">
            <v>25</v>
          </cell>
        </row>
        <row r="62">
          <cell r="B62">
            <v>368</v>
          </cell>
          <cell r="C62" t="str">
            <v>POONAM 6</v>
          </cell>
          <cell r="D62" t="str">
            <v>NEURO</v>
          </cell>
          <cell r="E62" t="str">
            <v>THU</v>
          </cell>
          <cell r="F62" t="str">
            <v>A</v>
          </cell>
          <cell r="G62" t="str">
            <v>E</v>
          </cell>
          <cell r="H62" t="str">
            <v>E</v>
          </cell>
          <cell r="I62" t="str">
            <v>O</v>
          </cell>
          <cell r="J62" t="str">
            <v>N</v>
          </cell>
          <cell r="K62" t="str">
            <v>N</v>
          </cell>
          <cell r="L62" t="str">
            <v>N</v>
          </cell>
          <cell r="M62" t="str">
            <v>N</v>
          </cell>
          <cell r="N62" t="str">
            <v>N</v>
          </cell>
          <cell r="O62" t="str">
            <v>N</v>
          </cell>
          <cell r="P62" t="str">
            <v>O</v>
          </cell>
          <cell r="Q62" t="str">
            <v>M</v>
          </cell>
          <cell r="R62" t="str">
            <v>M</v>
          </cell>
          <cell r="S62" t="str">
            <v>M+E</v>
          </cell>
          <cell r="T62" t="str">
            <v>M</v>
          </cell>
          <cell r="U62" t="str">
            <v>M</v>
          </cell>
          <cell r="V62" t="str">
            <v>M</v>
          </cell>
          <cell r="W62" t="str">
            <v>O</v>
          </cell>
          <cell r="X62" t="str">
            <v>E</v>
          </cell>
          <cell r="Y62" t="str">
            <v>E</v>
          </cell>
          <cell r="Z62" t="str">
            <v>A</v>
          </cell>
          <cell r="AA62" t="str">
            <v>E</v>
          </cell>
          <cell r="AB62" t="str">
            <v>E</v>
          </cell>
          <cell r="AC62" t="str">
            <v>E</v>
          </cell>
          <cell r="AD62" t="str">
            <v>O</v>
          </cell>
          <cell r="AE62" t="str">
            <v>N</v>
          </cell>
          <cell r="AF62" t="str">
            <v>N</v>
          </cell>
          <cell r="AG62" t="str">
            <v>N</v>
          </cell>
          <cell r="AH62" t="str">
            <v>N</v>
          </cell>
          <cell r="AI62" t="str">
            <v>A</v>
          </cell>
          <cell r="AJ62" t="str">
            <v>N</v>
          </cell>
          <cell r="AK62">
            <v>5</v>
          </cell>
          <cell r="AL62">
            <v>7</v>
          </cell>
          <cell r="AM62">
            <v>11</v>
          </cell>
          <cell r="AN62">
            <v>0</v>
          </cell>
          <cell r="AP62">
            <v>1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4</v>
          </cell>
          <cell r="AW62">
            <v>3</v>
          </cell>
          <cell r="AX62">
            <v>24</v>
          </cell>
        </row>
        <row r="63">
          <cell r="B63">
            <v>432</v>
          </cell>
          <cell r="C63" t="str">
            <v xml:space="preserve">SEEMA THAKUR </v>
          </cell>
          <cell r="D63" t="str">
            <v>NEURO</v>
          </cell>
          <cell r="E63" t="str">
            <v>FRI</v>
          </cell>
          <cell r="F63" t="str">
            <v>A</v>
          </cell>
          <cell r="G63" t="str">
            <v>A</v>
          </cell>
          <cell r="H63" t="str">
            <v>A</v>
          </cell>
          <cell r="I63" t="str">
            <v>A</v>
          </cell>
          <cell r="J63" t="str">
            <v>O</v>
          </cell>
          <cell r="K63" t="str">
            <v>M</v>
          </cell>
          <cell r="L63" t="str">
            <v>M</v>
          </cell>
          <cell r="M63" t="str">
            <v>M</v>
          </cell>
          <cell r="N63" t="str">
            <v>M</v>
          </cell>
          <cell r="O63" t="str">
            <v>M</v>
          </cell>
          <cell r="P63" t="str">
            <v>M</v>
          </cell>
          <cell r="Q63" t="str">
            <v>O</v>
          </cell>
          <cell r="R63" t="str">
            <v>E</v>
          </cell>
          <cell r="S63" t="str">
            <v>E</v>
          </cell>
          <cell r="T63" t="str">
            <v>E</v>
          </cell>
          <cell r="U63" t="str">
            <v>E</v>
          </cell>
          <cell r="V63" t="str">
            <v>E+N</v>
          </cell>
          <cell r="W63" t="str">
            <v>E</v>
          </cell>
          <cell r="X63" t="str">
            <v>O</v>
          </cell>
          <cell r="Y63" t="str">
            <v>N</v>
          </cell>
          <cell r="Z63" t="str">
            <v>N</v>
          </cell>
          <cell r="AA63" t="str">
            <v>N</v>
          </cell>
          <cell r="AB63" t="str">
            <v>N</v>
          </cell>
          <cell r="AC63" t="str">
            <v>N</v>
          </cell>
          <cell r="AD63" t="str">
            <v>N</v>
          </cell>
          <cell r="AE63" t="str">
            <v>O</v>
          </cell>
          <cell r="AF63" t="str">
            <v>M</v>
          </cell>
          <cell r="AG63" t="str">
            <v>M</v>
          </cell>
          <cell r="AH63" t="str">
            <v>M</v>
          </cell>
          <cell r="AI63" t="str">
            <v>M</v>
          </cell>
          <cell r="AJ63" t="str">
            <v>M</v>
          </cell>
          <cell r="AK63">
            <v>11</v>
          </cell>
          <cell r="AL63">
            <v>5</v>
          </cell>
          <cell r="AM63">
            <v>6</v>
          </cell>
          <cell r="AN63">
            <v>0</v>
          </cell>
          <cell r="AP63">
            <v>0</v>
          </cell>
          <cell r="AQ63">
            <v>0</v>
          </cell>
          <cell r="AR63">
            <v>1</v>
          </cell>
          <cell r="AS63">
            <v>0</v>
          </cell>
          <cell r="AT63">
            <v>0</v>
          </cell>
          <cell r="AU63">
            <v>0</v>
          </cell>
          <cell r="AV63">
            <v>4</v>
          </cell>
          <cell r="AW63">
            <v>4</v>
          </cell>
          <cell r="AX63">
            <v>23</v>
          </cell>
        </row>
        <row r="64">
          <cell r="B64">
            <v>404</v>
          </cell>
          <cell r="C64" t="str">
            <v>RENU</v>
          </cell>
          <cell r="D64" t="str">
            <v>MICU-2</v>
          </cell>
          <cell r="E64" t="str">
            <v>WED</v>
          </cell>
          <cell r="F64" t="str">
            <v>M</v>
          </cell>
          <cell r="G64" t="str">
            <v>E</v>
          </cell>
          <cell r="H64" t="str">
            <v>O</v>
          </cell>
          <cell r="I64" t="str">
            <v>A</v>
          </cell>
          <cell r="J64" t="str">
            <v>E</v>
          </cell>
          <cell r="K64" t="str">
            <v>M</v>
          </cell>
          <cell r="L64" t="str">
            <v>E</v>
          </cell>
          <cell r="M64" t="str">
            <v>N</v>
          </cell>
          <cell r="N64" t="str">
            <v>E</v>
          </cell>
          <cell r="O64" t="str">
            <v>O</v>
          </cell>
          <cell r="P64" t="str">
            <v>M</v>
          </cell>
          <cell r="Q64" t="str">
            <v>M</v>
          </cell>
          <cell r="R64" t="str">
            <v>M</v>
          </cell>
          <cell r="S64" t="str">
            <v>N</v>
          </cell>
          <cell r="T64" t="str">
            <v>E</v>
          </cell>
          <cell r="U64" t="str">
            <v>N</v>
          </cell>
          <cell r="V64" t="str">
            <v>O</v>
          </cell>
          <cell r="W64" t="str">
            <v>M</v>
          </cell>
          <cell r="X64" t="str">
            <v>M</v>
          </cell>
          <cell r="Y64" t="str">
            <v>N</v>
          </cell>
          <cell r="Z64" t="str">
            <v>E</v>
          </cell>
          <cell r="AA64" t="str">
            <v>N</v>
          </cell>
          <cell r="AB64" t="str">
            <v>A</v>
          </cell>
          <cell r="AC64" t="str">
            <v>O</v>
          </cell>
          <cell r="AD64" t="str">
            <v>E</v>
          </cell>
          <cell r="AE64" t="str">
            <v>N</v>
          </cell>
          <cell r="AF64" t="str">
            <v>N</v>
          </cell>
          <cell r="AG64" t="str">
            <v>N</v>
          </cell>
          <cell r="AH64" t="str">
            <v>N</v>
          </cell>
          <cell r="AI64" t="str">
            <v>N</v>
          </cell>
          <cell r="AJ64" t="str">
            <v>O</v>
          </cell>
          <cell r="AK64">
            <v>7</v>
          </cell>
          <cell r="AL64">
            <v>7</v>
          </cell>
          <cell r="AM64">
            <v>10</v>
          </cell>
          <cell r="AN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5</v>
          </cell>
          <cell r="AW64">
            <v>2</v>
          </cell>
          <cell r="AX64">
            <v>24</v>
          </cell>
        </row>
        <row r="65">
          <cell r="B65">
            <v>314</v>
          </cell>
          <cell r="C65" t="str">
            <v>RADHA -2</v>
          </cell>
          <cell r="D65" t="str">
            <v>MICU-2</v>
          </cell>
          <cell r="E65" t="str">
            <v>SAT</v>
          </cell>
          <cell r="F65" t="str">
            <v>M</v>
          </cell>
          <cell r="G65" t="str">
            <v>M</v>
          </cell>
          <cell r="H65" t="str">
            <v>E</v>
          </cell>
          <cell r="I65" t="str">
            <v>M</v>
          </cell>
          <cell r="J65" t="str">
            <v>M</v>
          </cell>
          <cell r="K65" t="str">
            <v>O</v>
          </cell>
          <cell r="L65" t="str">
            <v>E</v>
          </cell>
          <cell r="M65" t="str">
            <v>E</v>
          </cell>
          <cell r="N65" t="str">
            <v>E</v>
          </cell>
          <cell r="O65" t="str">
            <v>E</v>
          </cell>
          <cell r="P65" t="str">
            <v>E</v>
          </cell>
          <cell r="Q65" t="str">
            <v>E</v>
          </cell>
          <cell r="R65" t="str">
            <v>O</v>
          </cell>
          <cell r="S65" t="str">
            <v>N</v>
          </cell>
          <cell r="T65" t="str">
            <v>N</v>
          </cell>
          <cell r="U65" t="str">
            <v>N</v>
          </cell>
          <cell r="V65" t="str">
            <v>N</v>
          </cell>
          <cell r="W65" t="str">
            <v>N</v>
          </cell>
          <cell r="X65" t="str">
            <v>N</v>
          </cell>
          <cell r="Y65" t="str">
            <v>O</v>
          </cell>
          <cell r="Z65" t="str">
            <v>M</v>
          </cell>
          <cell r="AA65" t="str">
            <v>M</v>
          </cell>
          <cell r="AB65" t="str">
            <v>E</v>
          </cell>
          <cell r="AC65" t="str">
            <v>M</v>
          </cell>
          <cell r="AD65" t="str">
            <v>M</v>
          </cell>
          <cell r="AE65" t="str">
            <v>M</v>
          </cell>
          <cell r="AF65" t="str">
            <v>O</v>
          </cell>
          <cell r="AG65" t="str">
            <v>E</v>
          </cell>
          <cell r="AH65" t="str">
            <v>E</v>
          </cell>
          <cell r="AI65" t="str">
            <v>E</v>
          </cell>
          <cell r="AJ65" t="str">
            <v>E</v>
          </cell>
          <cell r="AK65">
            <v>9</v>
          </cell>
          <cell r="AL65">
            <v>12</v>
          </cell>
          <cell r="AM65">
            <v>6</v>
          </cell>
          <cell r="AN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4</v>
          </cell>
          <cell r="AW65">
            <v>0</v>
          </cell>
          <cell r="AX65">
            <v>27</v>
          </cell>
        </row>
        <row r="66">
          <cell r="B66">
            <v>359</v>
          </cell>
          <cell r="C66" t="str">
            <v>ANNU</v>
          </cell>
          <cell r="D66" t="str">
            <v>MICU-2</v>
          </cell>
          <cell r="E66" t="str">
            <v>WED</v>
          </cell>
          <cell r="F66" t="str">
            <v>M</v>
          </cell>
          <cell r="G66" t="str">
            <v>M</v>
          </cell>
          <cell r="H66" t="str">
            <v>O</v>
          </cell>
          <cell r="I66" t="str">
            <v>E</v>
          </cell>
          <cell r="J66" t="str">
            <v>E</v>
          </cell>
          <cell r="K66" t="str">
            <v>E</v>
          </cell>
          <cell r="L66" t="str">
            <v>E</v>
          </cell>
          <cell r="M66" t="str">
            <v>E</v>
          </cell>
          <cell r="N66" t="str">
            <v>E</v>
          </cell>
          <cell r="O66" t="str">
            <v>O</v>
          </cell>
          <cell r="P66" t="str">
            <v>N</v>
          </cell>
          <cell r="Q66" t="str">
            <v>N</v>
          </cell>
          <cell r="R66" t="str">
            <v>N</v>
          </cell>
          <cell r="S66" t="str">
            <v>N</v>
          </cell>
          <cell r="T66" t="str">
            <v>N</v>
          </cell>
          <cell r="U66" t="str">
            <v>A</v>
          </cell>
          <cell r="V66" t="str">
            <v>O</v>
          </cell>
          <cell r="W66" t="str">
            <v>A</v>
          </cell>
          <cell r="X66" t="str">
            <v>M</v>
          </cell>
          <cell r="Y66" t="str">
            <v>M</v>
          </cell>
          <cell r="Z66" t="str">
            <v>M</v>
          </cell>
          <cell r="AA66" t="str">
            <v>M</v>
          </cell>
          <cell r="AB66" t="str">
            <v>M</v>
          </cell>
          <cell r="AC66" t="str">
            <v>O</v>
          </cell>
          <cell r="AD66" t="str">
            <v>E</v>
          </cell>
          <cell r="AE66" t="str">
            <v>E</v>
          </cell>
          <cell r="AF66" t="str">
            <v>E</v>
          </cell>
          <cell r="AG66" t="str">
            <v>E</v>
          </cell>
          <cell r="AH66" t="str">
            <v>E</v>
          </cell>
          <cell r="AI66" t="str">
            <v>E</v>
          </cell>
          <cell r="AJ66" t="str">
            <v>O</v>
          </cell>
          <cell r="AK66">
            <v>7</v>
          </cell>
          <cell r="AL66">
            <v>12</v>
          </cell>
          <cell r="AM66">
            <v>5</v>
          </cell>
          <cell r="AN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5</v>
          </cell>
          <cell r="AW66">
            <v>2</v>
          </cell>
          <cell r="AX66">
            <v>24</v>
          </cell>
        </row>
        <row r="67">
          <cell r="B67">
            <v>441</v>
          </cell>
          <cell r="C67" t="str">
            <v>RUPALI</v>
          </cell>
          <cell r="D67" t="str">
            <v>MICU-2</v>
          </cell>
          <cell r="E67" t="str">
            <v>THU</v>
          </cell>
          <cell r="F67" t="str">
            <v>E</v>
          </cell>
          <cell r="G67" t="str">
            <v>E</v>
          </cell>
          <cell r="H67" t="str">
            <v>E</v>
          </cell>
          <cell r="I67" t="str">
            <v>O</v>
          </cell>
          <cell r="J67" t="str">
            <v>N</v>
          </cell>
          <cell r="K67" t="str">
            <v>N</v>
          </cell>
          <cell r="L67" t="str">
            <v>N</v>
          </cell>
          <cell r="M67" t="str">
            <v>N</v>
          </cell>
          <cell r="N67" t="str">
            <v>N</v>
          </cell>
          <cell r="O67" t="str">
            <v>N</v>
          </cell>
          <cell r="P67" t="str">
            <v>O</v>
          </cell>
          <cell r="Q67" t="str">
            <v>M</v>
          </cell>
          <cell r="R67" t="str">
            <v>M</v>
          </cell>
          <cell r="S67" t="str">
            <v>E</v>
          </cell>
          <cell r="T67" t="str">
            <v>M</v>
          </cell>
          <cell r="U67" t="str">
            <v>M</v>
          </cell>
          <cell r="V67" t="str">
            <v>M</v>
          </cell>
          <cell r="W67" t="str">
            <v>O</v>
          </cell>
          <cell r="X67" t="str">
            <v>E</v>
          </cell>
          <cell r="Y67" t="str">
            <v>E</v>
          </cell>
          <cell r="Z67" t="str">
            <v>E</v>
          </cell>
          <cell r="AA67" t="str">
            <v>E</v>
          </cell>
          <cell r="AB67" t="str">
            <v>E</v>
          </cell>
          <cell r="AC67" t="str">
            <v>E</v>
          </cell>
          <cell r="AD67" t="str">
            <v>O</v>
          </cell>
          <cell r="AE67" t="str">
            <v>A</v>
          </cell>
          <cell r="AF67" t="str">
            <v>N</v>
          </cell>
          <cell r="AG67" t="str">
            <v>A</v>
          </cell>
          <cell r="AH67" t="str">
            <v>A</v>
          </cell>
          <cell r="AI67" t="str">
            <v>N</v>
          </cell>
          <cell r="AJ67" t="str">
            <v>N</v>
          </cell>
          <cell r="AK67">
            <v>5</v>
          </cell>
          <cell r="AL67">
            <v>10</v>
          </cell>
          <cell r="AM67">
            <v>9</v>
          </cell>
          <cell r="AN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4</v>
          </cell>
          <cell r="AW67">
            <v>3</v>
          </cell>
          <cell r="AX67">
            <v>24</v>
          </cell>
        </row>
        <row r="68">
          <cell r="B68">
            <v>329</v>
          </cell>
          <cell r="C68" t="str">
            <v>MANJU 1</v>
          </cell>
          <cell r="D68" t="str">
            <v>NICU</v>
          </cell>
          <cell r="E68" t="str">
            <v>MON</v>
          </cell>
          <cell r="F68" t="str">
            <v>O</v>
          </cell>
          <cell r="G68" t="str">
            <v>N</v>
          </cell>
          <cell r="H68" t="str">
            <v>N</v>
          </cell>
          <cell r="I68" t="str">
            <v>N</v>
          </cell>
          <cell r="J68" t="str">
            <v>N</v>
          </cell>
          <cell r="K68" t="str">
            <v>N</v>
          </cell>
          <cell r="L68" t="str">
            <v>N</v>
          </cell>
          <cell r="M68" t="str">
            <v>O</v>
          </cell>
          <cell r="N68" t="str">
            <v>M</v>
          </cell>
          <cell r="O68" t="str">
            <v>M</v>
          </cell>
          <cell r="P68" t="str">
            <v>M</v>
          </cell>
          <cell r="Q68" t="str">
            <v>M</v>
          </cell>
          <cell r="R68" t="str">
            <v>M</v>
          </cell>
          <cell r="S68" t="str">
            <v>M</v>
          </cell>
          <cell r="T68" t="str">
            <v>O</v>
          </cell>
          <cell r="U68" t="str">
            <v>E</v>
          </cell>
          <cell r="V68" t="str">
            <v>E</v>
          </cell>
          <cell r="W68" t="str">
            <v>E</v>
          </cell>
          <cell r="X68" t="str">
            <v>M</v>
          </cell>
          <cell r="Y68" t="str">
            <v>M</v>
          </cell>
          <cell r="Z68" t="str">
            <v>E</v>
          </cell>
          <cell r="AA68" t="str">
            <v>O</v>
          </cell>
          <cell r="AB68" t="str">
            <v>N</v>
          </cell>
          <cell r="AC68" t="str">
            <v>N</v>
          </cell>
          <cell r="AD68" t="str">
            <v>N</v>
          </cell>
          <cell r="AE68" t="str">
            <v>N</v>
          </cell>
          <cell r="AF68" t="str">
            <v>N</v>
          </cell>
          <cell r="AG68" t="str">
            <v>N</v>
          </cell>
          <cell r="AH68" t="str">
            <v>O</v>
          </cell>
          <cell r="AI68" t="str">
            <v>M</v>
          </cell>
          <cell r="AJ68" t="str">
            <v>M</v>
          </cell>
          <cell r="AK68">
            <v>10</v>
          </cell>
          <cell r="AL68">
            <v>4</v>
          </cell>
          <cell r="AM68">
            <v>12</v>
          </cell>
          <cell r="AN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5</v>
          </cell>
          <cell r="AW68">
            <v>0</v>
          </cell>
          <cell r="AX68">
            <v>26</v>
          </cell>
        </row>
        <row r="69">
          <cell r="B69">
            <v>328</v>
          </cell>
          <cell r="C69" t="str">
            <v>ASHA 2</v>
          </cell>
          <cell r="D69" t="str">
            <v>NICU</v>
          </cell>
          <cell r="E69" t="str">
            <v>WED</v>
          </cell>
          <cell r="F69" t="str">
            <v>E</v>
          </cell>
          <cell r="G69" t="str">
            <v>M</v>
          </cell>
          <cell r="H69" t="str">
            <v>O</v>
          </cell>
          <cell r="I69" t="str">
            <v>E</v>
          </cell>
          <cell r="J69" t="str">
            <v>E</v>
          </cell>
          <cell r="K69" t="str">
            <v>E</v>
          </cell>
          <cell r="L69" t="str">
            <v>E</v>
          </cell>
          <cell r="M69" t="str">
            <v>E</v>
          </cell>
          <cell r="N69" t="str">
            <v>E</v>
          </cell>
          <cell r="O69" t="str">
            <v>O</v>
          </cell>
          <cell r="P69" t="str">
            <v>N</v>
          </cell>
          <cell r="Q69" t="str">
            <v>N</v>
          </cell>
          <cell r="R69" t="str">
            <v>N</v>
          </cell>
          <cell r="S69" t="str">
            <v>N</v>
          </cell>
          <cell r="T69" t="str">
            <v>N</v>
          </cell>
          <cell r="U69" t="str">
            <v>N</v>
          </cell>
          <cell r="V69" t="str">
            <v>O</v>
          </cell>
          <cell r="W69" t="str">
            <v>M</v>
          </cell>
          <cell r="X69" t="str">
            <v>E+N</v>
          </cell>
          <cell r="Y69" t="str">
            <v>E</v>
          </cell>
          <cell r="Z69" t="str">
            <v>M</v>
          </cell>
          <cell r="AA69" t="str">
            <v>M</v>
          </cell>
          <cell r="AB69" t="str">
            <v>M</v>
          </cell>
          <cell r="AC69" t="str">
            <v>O</v>
          </cell>
          <cell r="AD69" t="str">
            <v>E</v>
          </cell>
          <cell r="AE69" t="str">
            <v>E</v>
          </cell>
          <cell r="AF69" t="str">
            <v>E</v>
          </cell>
          <cell r="AG69" t="str">
            <v>E</v>
          </cell>
          <cell r="AH69" t="str">
            <v>E</v>
          </cell>
          <cell r="AI69" t="str">
            <v>E</v>
          </cell>
          <cell r="AJ69" t="str">
            <v>O</v>
          </cell>
          <cell r="AK69">
            <v>5</v>
          </cell>
          <cell r="AL69">
            <v>14</v>
          </cell>
          <cell r="AM69">
            <v>6</v>
          </cell>
          <cell r="AN69">
            <v>0</v>
          </cell>
          <cell r="AP69">
            <v>0</v>
          </cell>
          <cell r="AQ69">
            <v>0</v>
          </cell>
          <cell r="AR69">
            <v>1</v>
          </cell>
          <cell r="AS69">
            <v>0</v>
          </cell>
          <cell r="AT69">
            <v>0</v>
          </cell>
          <cell r="AU69">
            <v>0</v>
          </cell>
          <cell r="AV69">
            <v>5</v>
          </cell>
          <cell r="AW69">
            <v>0</v>
          </cell>
          <cell r="AX69">
            <v>26</v>
          </cell>
        </row>
        <row r="70">
          <cell r="B70">
            <v>306</v>
          </cell>
          <cell r="C70" t="str">
            <v>RAM PHOOL</v>
          </cell>
          <cell r="D70" t="str">
            <v>NICU</v>
          </cell>
          <cell r="E70" t="str">
            <v>TUE</v>
          </cell>
          <cell r="F70" t="str">
            <v>A</v>
          </cell>
          <cell r="G70" t="str">
            <v>O</v>
          </cell>
          <cell r="H70" t="str">
            <v>E</v>
          </cell>
          <cell r="I70" t="str">
            <v>E</v>
          </cell>
          <cell r="J70" t="str">
            <v>E</v>
          </cell>
          <cell r="K70" t="str">
            <v>A</v>
          </cell>
          <cell r="L70" t="str">
            <v>A</v>
          </cell>
          <cell r="M70" t="str">
            <v>E</v>
          </cell>
          <cell r="N70" t="str">
            <v>A</v>
          </cell>
          <cell r="O70" t="str">
            <v>A</v>
          </cell>
          <cell r="P70" t="str">
            <v>A</v>
          </cell>
          <cell r="Q70" t="str">
            <v>A</v>
          </cell>
          <cell r="R70" t="str">
            <v>A</v>
          </cell>
          <cell r="S70" t="str">
            <v>A</v>
          </cell>
          <cell r="T70" t="str">
            <v>A</v>
          </cell>
          <cell r="U70" t="str">
            <v>A</v>
          </cell>
          <cell r="V70" t="str">
            <v>A</v>
          </cell>
          <cell r="W70" t="str">
            <v>A</v>
          </cell>
          <cell r="X70" t="str">
            <v>A</v>
          </cell>
          <cell r="Y70" t="str">
            <v>A</v>
          </cell>
          <cell r="Z70" t="str">
            <v>M</v>
          </cell>
          <cell r="AA70" t="str">
            <v>A</v>
          </cell>
          <cell r="AB70" t="str">
            <v>E</v>
          </cell>
          <cell r="AC70" t="str">
            <v>A</v>
          </cell>
          <cell r="AD70" t="str">
            <v>A</v>
          </cell>
          <cell r="AE70" t="str">
            <v>A</v>
          </cell>
          <cell r="AF70" t="str">
            <v>M</v>
          </cell>
          <cell r="AG70" t="str">
            <v>E</v>
          </cell>
          <cell r="AH70" t="str">
            <v>A</v>
          </cell>
          <cell r="AI70" t="str">
            <v>A</v>
          </cell>
          <cell r="AJ70" t="str">
            <v>A</v>
          </cell>
          <cell r="AK70">
            <v>2</v>
          </cell>
          <cell r="AL70">
            <v>6</v>
          </cell>
          <cell r="AM70">
            <v>0</v>
          </cell>
          <cell r="AN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1</v>
          </cell>
          <cell r="AW70">
            <v>22</v>
          </cell>
          <cell r="AX70">
            <v>8</v>
          </cell>
        </row>
        <row r="71">
          <cell r="B71">
            <v>386</v>
          </cell>
          <cell r="C71" t="str">
            <v>SUNITA 3</v>
          </cell>
          <cell r="D71" t="str">
            <v>NICU</v>
          </cell>
          <cell r="E71" t="str">
            <v>SUN</v>
          </cell>
          <cell r="F71" t="str">
            <v>E</v>
          </cell>
          <cell r="G71" t="str">
            <v>E</v>
          </cell>
          <cell r="H71" t="str">
            <v>E</v>
          </cell>
          <cell r="I71" t="str">
            <v>E</v>
          </cell>
          <cell r="J71" t="str">
            <v>E</v>
          </cell>
          <cell r="K71" t="str">
            <v>E</v>
          </cell>
          <cell r="L71" t="str">
            <v>O</v>
          </cell>
          <cell r="M71" t="str">
            <v>N</v>
          </cell>
          <cell r="N71" t="str">
            <v>N</v>
          </cell>
          <cell r="O71" t="str">
            <v>N</v>
          </cell>
          <cell r="P71" t="str">
            <v>N</v>
          </cell>
          <cell r="Q71" t="str">
            <v>A</v>
          </cell>
          <cell r="R71" t="str">
            <v>A</v>
          </cell>
          <cell r="S71" t="str">
            <v>O</v>
          </cell>
          <cell r="T71" t="str">
            <v>M</v>
          </cell>
          <cell r="U71" t="str">
            <v>M</v>
          </cell>
          <cell r="V71" t="str">
            <v>M</v>
          </cell>
          <cell r="W71" t="str">
            <v>M</v>
          </cell>
          <cell r="X71" t="str">
            <v>M</v>
          </cell>
          <cell r="Y71" t="str">
            <v>M</v>
          </cell>
          <cell r="Z71" t="str">
            <v>O</v>
          </cell>
          <cell r="AA71" t="str">
            <v>E</v>
          </cell>
          <cell r="AB71" t="str">
            <v>E</v>
          </cell>
          <cell r="AC71" t="str">
            <v>E</v>
          </cell>
          <cell r="AD71" t="str">
            <v>E</v>
          </cell>
          <cell r="AE71" t="str">
            <v>E</v>
          </cell>
          <cell r="AF71" t="str">
            <v>E</v>
          </cell>
          <cell r="AG71" t="str">
            <v>O</v>
          </cell>
          <cell r="AH71" t="str">
            <v>N</v>
          </cell>
          <cell r="AI71" t="str">
            <v>N</v>
          </cell>
          <cell r="AJ71" t="str">
            <v>N</v>
          </cell>
          <cell r="AK71">
            <v>6</v>
          </cell>
          <cell r="AL71">
            <v>12</v>
          </cell>
          <cell r="AM71">
            <v>7</v>
          </cell>
          <cell r="AN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4</v>
          </cell>
          <cell r="AW71">
            <v>2</v>
          </cell>
          <cell r="AX71">
            <v>25</v>
          </cell>
        </row>
        <row r="72">
          <cell r="B72">
            <v>362</v>
          </cell>
          <cell r="C72" t="str">
            <v>MEERA DEVI -3</v>
          </cell>
          <cell r="D72" t="str">
            <v>NICU</v>
          </cell>
          <cell r="E72" t="str">
            <v>TUE</v>
          </cell>
          <cell r="F72" t="str">
            <v>N</v>
          </cell>
          <cell r="G72" t="str">
            <v>O</v>
          </cell>
          <cell r="H72" t="str">
            <v>M</v>
          </cell>
          <cell r="I72" t="str">
            <v>M</v>
          </cell>
          <cell r="J72" t="str">
            <v>M</v>
          </cell>
          <cell r="K72" t="str">
            <v>E</v>
          </cell>
          <cell r="L72" t="str">
            <v>M</v>
          </cell>
          <cell r="M72" t="str">
            <v>M</v>
          </cell>
          <cell r="N72" t="str">
            <v>O</v>
          </cell>
          <cell r="O72" t="str">
            <v>E</v>
          </cell>
          <cell r="P72" t="str">
            <v>M</v>
          </cell>
          <cell r="Q72" t="str">
            <v>M+E</v>
          </cell>
          <cell r="R72" t="str">
            <v>E</v>
          </cell>
          <cell r="S72" t="str">
            <v>E</v>
          </cell>
          <cell r="T72" t="str">
            <v>E</v>
          </cell>
          <cell r="U72" t="str">
            <v>O</v>
          </cell>
          <cell r="V72" t="str">
            <v>N</v>
          </cell>
          <cell r="W72" t="str">
            <v>N</v>
          </cell>
          <cell r="X72" t="str">
            <v>N</v>
          </cell>
          <cell r="Y72" t="str">
            <v>N</v>
          </cell>
          <cell r="Z72" t="str">
            <v>N</v>
          </cell>
          <cell r="AA72" t="str">
            <v>N</v>
          </cell>
          <cell r="AB72" t="str">
            <v>O</v>
          </cell>
          <cell r="AC72" t="str">
            <v>M</v>
          </cell>
          <cell r="AD72" t="str">
            <v>M</v>
          </cell>
          <cell r="AE72" t="str">
            <v>M</v>
          </cell>
          <cell r="AF72" t="str">
            <v>E</v>
          </cell>
          <cell r="AG72" t="str">
            <v>M</v>
          </cell>
          <cell r="AH72" t="str">
            <v>E</v>
          </cell>
          <cell r="AI72" t="str">
            <v>O</v>
          </cell>
          <cell r="AJ72" t="str">
            <v>E</v>
          </cell>
          <cell r="AK72">
            <v>10</v>
          </cell>
          <cell r="AL72">
            <v>8</v>
          </cell>
          <cell r="AM72">
            <v>7</v>
          </cell>
          <cell r="AN72">
            <v>0</v>
          </cell>
          <cell r="AP72">
            <v>1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5</v>
          </cell>
          <cell r="AW72">
            <v>0</v>
          </cell>
          <cell r="AX72">
            <v>26</v>
          </cell>
        </row>
        <row r="73">
          <cell r="B73">
            <v>344</v>
          </cell>
          <cell r="C73" t="str">
            <v>NEELAM</v>
          </cell>
          <cell r="D73" t="str">
            <v>NICU</v>
          </cell>
          <cell r="E73" t="str">
            <v>SUN</v>
          </cell>
          <cell r="F73" t="str">
            <v>E</v>
          </cell>
          <cell r="G73" t="str">
            <v>E</v>
          </cell>
          <cell r="H73" t="str">
            <v>E</v>
          </cell>
          <cell r="I73" t="str">
            <v>E</v>
          </cell>
          <cell r="J73" t="str">
            <v>E</v>
          </cell>
          <cell r="K73" t="str">
            <v>E</v>
          </cell>
          <cell r="L73" t="str">
            <v>O</v>
          </cell>
          <cell r="M73" t="str">
            <v>E</v>
          </cell>
          <cell r="N73" t="str">
            <v>E</v>
          </cell>
          <cell r="O73" t="str">
            <v>E</v>
          </cell>
          <cell r="P73" t="str">
            <v>E</v>
          </cell>
          <cell r="Q73" t="str">
            <v>E</v>
          </cell>
          <cell r="R73" t="str">
            <v>E</v>
          </cell>
          <cell r="S73" t="str">
            <v>O</v>
          </cell>
          <cell r="T73" t="str">
            <v>E</v>
          </cell>
          <cell r="U73" t="str">
            <v>E</v>
          </cell>
          <cell r="V73" t="str">
            <v>E</v>
          </cell>
          <cell r="W73" t="str">
            <v>E</v>
          </cell>
          <cell r="X73" t="str">
            <v>E</v>
          </cell>
          <cell r="Y73" t="str">
            <v>E</v>
          </cell>
          <cell r="Z73" t="str">
            <v>O</v>
          </cell>
          <cell r="AA73" t="str">
            <v>E</v>
          </cell>
          <cell r="AB73" t="str">
            <v>E</v>
          </cell>
          <cell r="AC73" t="str">
            <v>E</v>
          </cell>
          <cell r="AD73" t="str">
            <v>E</v>
          </cell>
          <cell r="AE73" t="str">
            <v>E</v>
          </cell>
          <cell r="AF73" t="str">
            <v>E</v>
          </cell>
          <cell r="AG73" t="str">
            <v>O</v>
          </cell>
          <cell r="AH73" t="str">
            <v>E</v>
          </cell>
          <cell r="AI73" t="str">
            <v>E</v>
          </cell>
          <cell r="AJ73" t="str">
            <v>E</v>
          </cell>
          <cell r="AK73">
            <v>0</v>
          </cell>
          <cell r="AL73">
            <v>27</v>
          </cell>
          <cell r="AM73">
            <v>0</v>
          </cell>
          <cell r="AN73">
            <v>0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4</v>
          </cell>
          <cell r="AW73">
            <v>0</v>
          </cell>
          <cell r="AX73">
            <v>27</v>
          </cell>
        </row>
        <row r="74">
          <cell r="B74">
            <v>322</v>
          </cell>
          <cell r="C74" t="str">
            <v>LAXMI 1</v>
          </cell>
          <cell r="D74" t="str">
            <v>NICU</v>
          </cell>
          <cell r="E74" t="str">
            <v>TUE</v>
          </cell>
          <cell r="F74" t="str">
            <v>A</v>
          </cell>
          <cell r="G74" t="str">
            <v>A</v>
          </cell>
          <cell r="H74" t="str">
            <v>A</v>
          </cell>
          <cell r="I74" t="str">
            <v>A</v>
          </cell>
          <cell r="J74" t="str">
            <v>A</v>
          </cell>
          <cell r="K74" t="str">
            <v>A</v>
          </cell>
          <cell r="L74" t="str">
            <v>A</v>
          </cell>
          <cell r="M74" t="str">
            <v>A</v>
          </cell>
          <cell r="N74" t="str">
            <v>A</v>
          </cell>
          <cell r="O74" t="str">
            <v>A</v>
          </cell>
          <cell r="P74" t="str">
            <v>A</v>
          </cell>
          <cell r="Q74" t="str">
            <v>A</v>
          </cell>
          <cell r="R74" t="str">
            <v>A</v>
          </cell>
          <cell r="S74" t="str">
            <v>A</v>
          </cell>
          <cell r="T74" t="str">
            <v>A</v>
          </cell>
          <cell r="U74" t="str">
            <v>A</v>
          </cell>
          <cell r="V74" t="str">
            <v>A</v>
          </cell>
          <cell r="W74" t="str">
            <v>A</v>
          </cell>
          <cell r="X74" t="str">
            <v>A</v>
          </cell>
          <cell r="Y74" t="str">
            <v>A</v>
          </cell>
          <cell r="Z74" t="str">
            <v>A</v>
          </cell>
          <cell r="AA74" t="str">
            <v>A</v>
          </cell>
          <cell r="AB74" t="str">
            <v>A</v>
          </cell>
          <cell r="AC74" t="str">
            <v>A</v>
          </cell>
          <cell r="AD74" t="str">
            <v>A</v>
          </cell>
          <cell r="AE74" t="str">
            <v>A</v>
          </cell>
          <cell r="AF74" t="str">
            <v>A</v>
          </cell>
          <cell r="AG74" t="str">
            <v>A</v>
          </cell>
          <cell r="AH74" t="str">
            <v>A</v>
          </cell>
          <cell r="AI74" t="str">
            <v>A</v>
          </cell>
          <cell r="AJ74" t="str">
            <v>A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31</v>
          </cell>
          <cell r="AX74">
            <v>0</v>
          </cell>
        </row>
        <row r="75">
          <cell r="B75">
            <v>343</v>
          </cell>
          <cell r="C75" t="str">
            <v>ALOK</v>
          </cell>
          <cell r="D75" t="str">
            <v>MICU-1</v>
          </cell>
          <cell r="E75" t="str">
            <v>MON</v>
          </cell>
          <cell r="F75" t="str">
            <v>N</v>
          </cell>
          <cell r="G75" t="str">
            <v>O</v>
          </cell>
          <cell r="H75" t="str">
            <v>N</v>
          </cell>
          <cell r="I75" t="str">
            <v>N</v>
          </cell>
          <cell r="J75" t="str">
            <v>N</v>
          </cell>
          <cell r="K75" t="str">
            <v>N</v>
          </cell>
          <cell r="L75" t="str">
            <v>N</v>
          </cell>
          <cell r="M75" t="str">
            <v>O</v>
          </cell>
          <cell r="N75" t="str">
            <v>M</v>
          </cell>
          <cell r="O75" t="str">
            <v>M</v>
          </cell>
          <cell r="P75" t="str">
            <v>M</v>
          </cell>
          <cell r="Q75" t="str">
            <v>M</v>
          </cell>
          <cell r="R75" t="str">
            <v>M</v>
          </cell>
          <cell r="S75" t="str">
            <v>M</v>
          </cell>
          <cell r="T75" t="str">
            <v>O</v>
          </cell>
          <cell r="U75" t="str">
            <v>E</v>
          </cell>
          <cell r="V75" t="str">
            <v>E</v>
          </cell>
          <cell r="W75" t="str">
            <v>E</v>
          </cell>
          <cell r="X75" t="str">
            <v>E</v>
          </cell>
          <cell r="Y75" t="str">
            <v>E</v>
          </cell>
          <cell r="Z75" t="str">
            <v>E</v>
          </cell>
          <cell r="AA75" t="str">
            <v>O</v>
          </cell>
          <cell r="AB75" t="str">
            <v>N</v>
          </cell>
          <cell r="AC75" t="str">
            <v>N</v>
          </cell>
          <cell r="AD75" t="str">
            <v>N</v>
          </cell>
          <cell r="AE75" t="str">
            <v>N</v>
          </cell>
          <cell r="AF75" t="str">
            <v>N</v>
          </cell>
          <cell r="AG75" t="str">
            <v>N</v>
          </cell>
          <cell r="AH75" t="str">
            <v>O</v>
          </cell>
          <cell r="AI75" t="str">
            <v>M</v>
          </cell>
          <cell r="AJ75" t="str">
            <v>M</v>
          </cell>
          <cell r="AK75">
            <v>8</v>
          </cell>
          <cell r="AL75">
            <v>6</v>
          </cell>
          <cell r="AM75">
            <v>12</v>
          </cell>
          <cell r="AN75">
            <v>0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5</v>
          </cell>
          <cell r="AW75">
            <v>0</v>
          </cell>
          <cell r="AX75">
            <v>26</v>
          </cell>
        </row>
        <row r="76">
          <cell r="B76">
            <v>350</v>
          </cell>
          <cell r="C76" t="str">
            <v>ANJEET KR GUPTA</v>
          </cell>
          <cell r="D76" t="str">
            <v>MICU-1</v>
          </cell>
          <cell r="E76" t="str">
            <v>SAT</v>
          </cell>
          <cell r="F76" t="str">
            <v>N</v>
          </cell>
          <cell r="G76" t="str">
            <v>N</v>
          </cell>
          <cell r="H76" t="str">
            <v>N</v>
          </cell>
          <cell r="I76" t="str">
            <v>N</v>
          </cell>
          <cell r="J76" t="str">
            <v>N</v>
          </cell>
          <cell r="K76" t="str">
            <v>O</v>
          </cell>
          <cell r="L76" t="str">
            <v>M</v>
          </cell>
          <cell r="M76" t="str">
            <v>M</v>
          </cell>
          <cell r="N76" t="str">
            <v>M</v>
          </cell>
          <cell r="O76" t="str">
            <v>M+E</v>
          </cell>
          <cell r="P76" t="str">
            <v>M</v>
          </cell>
          <cell r="Q76" t="str">
            <v>M</v>
          </cell>
          <cell r="R76" t="str">
            <v>O</v>
          </cell>
          <cell r="S76" t="str">
            <v>E</v>
          </cell>
          <cell r="T76" t="str">
            <v>M</v>
          </cell>
          <cell r="U76" t="str">
            <v>M</v>
          </cell>
          <cell r="V76" t="str">
            <v>M</v>
          </cell>
          <cell r="W76" t="str">
            <v>E</v>
          </cell>
          <cell r="X76" t="str">
            <v>M</v>
          </cell>
          <cell r="Y76" t="str">
            <v>O</v>
          </cell>
          <cell r="Z76" t="str">
            <v>E</v>
          </cell>
          <cell r="AA76" t="str">
            <v>E</v>
          </cell>
          <cell r="AB76" t="str">
            <v>E</v>
          </cell>
          <cell r="AC76" t="str">
            <v>E</v>
          </cell>
          <cell r="AD76" t="str">
            <v>E</v>
          </cell>
          <cell r="AE76" t="str">
            <v>M</v>
          </cell>
          <cell r="AF76" t="str">
            <v>O</v>
          </cell>
          <cell r="AG76" t="str">
            <v>M</v>
          </cell>
          <cell r="AH76" t="str">
            <v>M</v>
          </cell>
          <cell r="AI76" t="str">
            <v>E</v>
          </cell>
          <cell r="AJ76" t="str">
            <v>M</v>
          </cell>
          <cell r="AK76">
            <v>13</v>
          </cell>
          <cell r="AL76">
            <v>8</v>
          </cell>
          <cell r="AM76">
            <v>5</v>
          </cell>
          <cell r="AN76">
            <v>0</v>
          </cell>
          <cell r="AP76">
            <v>1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4</v>
          </cell>
          <cell r="AW76">
            <v>0</v>
          </cell>
          <cell r="AX76">
            <v>27</v>
          </cell>
        </row>
        <row r="77">
          <cell r="B77">
            <v>358</v>
          </cell>
          <cell r="C77" t="str">
            <v xml:space="preserve">MANISH </v>
          </cell>
          <cell r="D77" t="str">
            <v>HDU-2</v>
          </cell>
          <cell r="E77" t="str">
            <v>WED</v>
          </cell>
          <cell r="F77" t="str">
            <v>N</v>
          </cell>
          <cell r="G77" t="str">
            <v>N</v>
          </cell>
          <cell r="H77" t="str">
            <v>O</v>
          </cell>
          <cell r="I77" t="str">
            <v>N</v>
          </cell>
          <cell r="J77" t="str">
            <v>N</v>
          </cell>
          <cell r="K77" t="str">
            <v>N</v>
          </cell>
          <cell r="L77" t="str">
            <v>N</v>
          </cell>
          <cell r="M77" t="str">
            <v>N</v>
          </cell>
          <cell r="N77" t="str">
            <v>N</v>
          </cell>
          <cell r="O77" t="str">
            <v>O</v>
          </cell>
          <cell r="P77" t="str">
            <v>N</v>
          </cell>
          <cell r="Q77" t="str">
            <v>N</v>
          </cell>
          <cell r="R77" t="str">
            <v>N</v>
          </cell>
          <cell r="S77" t="str">
            <v>N</v>
          </cell>
          <cell r="T77" t="str">
            <v>N</v>
          </cell>
          <cell r="U77" t="str">
            <v>N</v>
          </cell>
          <cell r="V77" t="str">
            <v>O</v>
          </cell>
          <cell r="W77" t="str">
            <v>N</v>
          </cell>
          <cell r="X77" t="str">
            <v>N</v>
          </cell>
          <cell r="Y77" t="str">
            <v>N</v>
          </cell>
          <cell r="Z77" t="str">
            <v>N</v>
          </cell>
          <cell r="AA77" t="str">
            <v>N</v>
          </cell>
          <cell r="AB77" t="str">
            <v>N</v>
          </cell>
          <cell r="AC77" t="str">
            <v>O</v>
          </cell>
          <cell r="AD77" t="str">
            <v>N</v>
          </cell>
          <cell r="AE77" t="str">
            <v>N</v>
          </cell>
          <cell r="AF77" t="str">
            <v>N</v>
          </cell>
          <cell r="AG77" t="str">
            <v>N</v>
          </cell>
          <cell r="AH77" t="str">
            <v>N</v>
          </cell>
          <cell r="AI77" t="str">
            <v>N</v>
          </cell>
          <cell r="AJ77" t="str">
            <v>N</v>
          </cell>
          <cell r="AK77">
            <v>0</v>
          </cell>
          <cell r="AL77">
            <v>0</v>
          </cell>
          <cell r="AM77">
            <v>27</v>
          </cell>
          <cell r="AN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  <cell r="AU77">
            <v>0</v>
          </cell>
          <cell r="AV77">
            <v>4</v>
          </cell>
          <cell r="AW77">
            <v>0</v>
          </cell>
          <cell r="AX77">
            <v>27</v>
          </cell>
        </row>
        <row r="78">
          <cell r="B78">
            <v>417</v>
          </cell>
          <cell r="C78" t="str">
            <v>NITIN</v>
          </cell>
          <cell r="D78" t="str">
            <v>HDU-2</v>
          </cell>
          <cell r="E78" t="str">
            <v>FRI</v>
          </cell>
          <cell r="F78" t="str">
            <v>N</v>
          </cell>
          <cell r="G78" t="str">
            <v>N</v>
          </cell>
          <cell r="H78" t="str">
            <v>N</v>
          </cell>
          <cell r="I78" t="str">
            <v>N</v>
          </cell>
          <cell r="J78" t="str">
            <v>N</v>
          </cell>
          <cell r="K78" t="str">
            <v>E</v>
          </cell>
          <cell r="L78" t="str">
            <v>M</v>
          </cell>
          <cell r="M78" t="str">
            <v>M</v>
          </cell>
          <cell r="N78" t="str">
            <v>E/O</v>
          </cell>
          <cell r="O78" t="str">
            <v>M</v>
          </cell>
          <cell r="P78" t="str">
            <v>M+E</v>
          </cell>
          <cell r="Q78" t="str">
            <v>O</v>
          </cell>
          <cell r="R78" t="str">
            <v>E</v>
          </cell>
          <cell r="S78" t="str">
            <v>E+N</v>
          </cell>
          <cell r="T78" t="str">
            <v>E</v>
          </cell>
          <cell r="U78" t="str">
            <v>E</v>
          </cell>
          <cell r="V78" t="str">
            <v>E</v>
          </cell>
          <cell r="W78" t="str">
            <v>M</v>
          </cell>
          <cell r="X78" t="str">
            <v>O</v>
          </cell>
          <cell r="Y78" t="str">
            <v>N</v>
          </cell>
          <cell r="Z78" t="str">
            <v>N</v>
          </cell>
          <cell r="AA78" t="str">
            <v>N</v>
          </cell>
          <cell r="AB78" t="str">
            <v>N</v>
          </cell>
          <cell r="AC78" t="str">
            <v>N</v>
          </cell>
          <cell r="AD78" t="str">
            <v>N</v>
          </cell>
          <cell r="AE78" t="str">
            <v>O</v>
          </cell>
          <cell r="AF78" t="str">
            <v>M</v>
          </cell>
          <cell r="AG78" t="str">
            <v>M+E</v>
          </cell>
          <cell r="AH78" t="str">
            <v>M+E</v>
          </cell>
          <cell r="AI78" t="str">
            <v>M</v>
          </cell>
          <cell r="AJ78" t="str">
            <v>M</v>
          </cell>
          <cell r="AK78">
            <v>7</v>
          </cell>
          <cell r="AL78">
            <v>5</v>
          </cell>
          <cell r="AM78">
            <v>11</v>
          </cell>
          <cell r="AN78">
            <v>0</v>
          </cell>
          <cell r="AP78">
            <v>3</v>
          </cell>
          <cell r="AQ78">
            <v>0</v>
          </cell>
          <cell r="AR78">
            <v>1</v>
          </cell>
          <cell r="AS78">
            <v>0</v>
          </cell>
          <cell r="AT78">
            <v>1</v>
          </cell>
          <cell r="AU78">
            <v>0</v>
          </cell>
          <cell r="AV78">
            <v>3</v>
          </cell>
          <cell r="AW78">
            <v>0</v>
          </cell>
          <cell r="AX78">
            <v>27</v>
          </cell>
        </row>
        <row r="79">
          <cell r="B79">
            <v>414</v>
          </cell>
          <cell r="C79" t="str">
            <v>SANJEEV 3</v>
          </cell>
          <cell r="D79" t="str">
            <v>HDU-2</v>
          </cell>
          <cell r="E79" t="str">
            <v>SUN</v>
          </cell>
          <cell r="F79" t="str">
            <v>M</v>
          </cell>
          <cell r="G79" t="str">
            <v>M</v>
          </cell>
          <cell r="H79" t="str">
            <v>M</v>
          </cell>
          <cell r="I79" t="str">
            <v>M</v>
          </cell>
          <cell r="J79" t="str">
            <v>M</v>
          </cell>
          <cell r="K79" t="str">
            <v>M</v>
          </cell>
          <cell r="L79" t="str">
            <v>O</v>
          </cell>
          <cell r="M79" t="str">
            <v>M</v>
          </cell>
          <cell r="N79" t="str">
            <v>M</v>
          </cell>
          <cell r="O79" t="str">
            <v>M</v>
          </cell>
          <cell r="P79" t="str">
            <v>M</v>
          </cell>
          <cell r="Q79" t="str">
            <v>M</v>
          </cell>
          <cell r="R79" t="str">
            <v>M</v>
          </cell>
          <cell r="S79" t="str">
            <v>O</v>
          </cell>
          <cell r="T79" t="str">
            <v>A</v>
          </cell>
          <cell r="U79" t="str">
            <v>M</v>
          </cell>
          <cell r="V79" t="str">
            <v>M</v>
          </cell>
          <cell r="W79" t="str">
            <v>M</v>
          </cell>
          <cell r="X79" t="str">
            <v>M</v>
          </cell>
          <cell r="Y79" t="str">
            <v>M</v>
          </cell>
          <cell r="Z79" t="str">
            <v>O</v>
          </cell>
          <cell r="AA79" t="str">
            <v>M</v>
          </cell>
          <cell r="AB79" t="str">
            <v>M</v>
          </cell>
          <cell r="AC79" t="str">
            <v>M</v>
          </cell>
          <cell r="AD79" t="str">
            <v>M</v>
          </cell>
          <cell r="AE79" t="str">
            <v>M</v>
          </cell>
          <cell r="AF79" t="str">
            <v>A</v>
          </cell>
          <cell r="AG79" t="str">
            <v>O</v>
          </cell>
          <cell r="AH79" t="str">
            <v>M</v>
          </cell>
          <cell r="AI79" t="str">
            <v>M</v>
          </cell>
          <cell r="AJ79" t="str">
            <v>M</v>
          </cell>
          <cell r="AK79">
            <v>25</v>
          </cell>
          <cell r="AL79">
            <v>0</v>
          </cell>
          <cell r="AM79">
            <v>0</v>
          </cell>
          <cell r="AN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4</v>
          </cell>
          <cell r="AW79">
            <v>2</v>
          </cell>
          <cell r="AX79">
            <v>25</v>
          </cell>
        </row>
        <row r="80">
          <cell r="B80">
            <v>458</v>
          </cell>
          <cell r="C80" t="str">
            <v>DURGA PRASAD</v>
          </cell>
          <cell r="D80" t="str">
            <v>HDU-2</v>
          </cell>
          <cell r="E80" t="str">
            <v>SUN</v>
          </cell>
          <cell r="F80" t="str">
            <v>E</v>
          </cell>
          <cell r="G80" t="str">
            <v>E</v>
          </cell>
          <cell r="H80" t="str">
            <v>E</v>
          </cell>
          <cell r="I80" t="str">
            <v>E</v>
          </cell>
          <cell r="J80" t="str">
            <v>E</v>
          </cell>
          <cell r="K80" t="str">
            <v>M</v>
          </cell>
          <cell r="L80" t="str">
            <v>O</v>
          </cell>
          <cell r="M80" t="str">
            <v>N</v>
          </cell>
          <cell r="N80" t="str">
            <v>N</v>
          </cell>
          <cell r="O80" t="str">
            <v>N</v>
          </cell>
          <cell r="P80" t="str">
            <v>N</v>
          </cell>
          <cell r="Q80" t="str">
            <v>N</v>
          </cell>
          <cell r="R80" t="str">
            <v>N</v>
          </cell>
          <cell r="S80" t="str">
            <v>O</v>
          </cell>
          <cell r="T80" t="str">
            <v>M</v>
          </cell>
          <cell r="U80" t="str">
            <v>M</v>
          </cell>
          <cell r="V80" t="str">
            <v>M</v>
          </cell>
          <cell r="W80" t="str">
            <v>E+N</v>
          </cell>
          <cell r="X80" t="str">
            <v>A</v>
          </cell>
          <cell r="Y80" t="str">
            <v>M</v>
          </cell>
          <cell r="Z80" t="str">
            <v>O</v>
          </cell>
          <cell r="AA80" t="str">
            <v>E</v>
          </cell>
          <cell r="AB80" t="str">
            <v>E</v>
          </cell>
          <cell r="AC80" t="str">
            <v>E+N</v>
          </cell>
          <cell r="AD80" t="str">
            <v>E</v>
          </cell>
          <cell r="AE80" t="str">
            <v>E</v>
          </cell>
          <cell r="AF80" t="str">
            <v>E</v>
          </cell>
          <cell r="AG80" t="str">
            <v>O</v>
          </cell>
          <cell r="AH80" t="str">
            <v>N</v>
          </cell>
          <cell r="AI80" t="str">
            <v>N</v>
          </cell>
          <cell r="AJ80" t="str">
            <v>N</v>
          </cell>
          <cell r="AK80">
            <v>5</v>
          </cell>
          <cell r="AL80">
            <v>10</v>
          </cell>
          <cell r="AM80">
            <v>9</v>
          </cell>
          <cell r="AN80">
            <v>0</v>
          </cell>
          <cell r="AP80">
            <v>0</v>
          </cell>
          <cell r="AQ80">
            <v>0</v>
          </cell>
          <cell r="AR80">
            <v>2</v>
          </cell>
          <cell r="AS80">
            <v>0</v>
          </cell>
          <cell r="AT80">
            <v>0</v>
          </cell>
          <cell r="AU80">
            <v>0</v>
          </cell>
          <cell r="AV80">
            <v>4</v>
          </cell>
          <cell r="AW80">
            <v>1</v>
          </cell>
          <cell r="AX80">
            <v>26</v>
          </cell>
        </row>
        <row r="81">
          <cell r="B81">
            <v>396</v>
          </cell>
          <cell r="C81" t="str">
            <v>VARSHA</v>
          </cell>
          <cell r="D81" t="str">
            <v>PICU</v>
          </cell>
          <cell r="E81" t="str">
            <v>SUN</v>
          </cell>
          <cell r="F81" t="str">
            <v>E</v>
          </cell>
          <cell r="G81" t="str">
            <v>E</v>
          </cell>
          <cell r="H81" t="str">
            <v>E</v>
          </cell>
          <cell r="I81" t="str">
            <v>E</v>
          </cell>
          <cell r="J81" t="str">
            <v>E</v>
          </cell>
          <cell r="K81" t="str">
            <v>E</v>
          </cell>
          <cell r="L81" t="str">
            <v>O</v>
          </cell>
          <cell r="M81" t="str">
            <v>N</v>
          </cell>
          <cell r="N81" t="str">
            <v>N</v>
          </cell>
          <cell r="O81" t="str">
            <v>A</v>
          </cell>
          <cell r="P81" t="str">
            <v>N</v>
          </cell>
          <cell r="Q81" t="str">
            <v>N</v>
          </cell>
          <cell r="R81" t="str">
            <v>N</v>
          </cell>
          <cell r="S81" t="str">
            <v>O</v>
          </cell>
          <cell r="T81" t="str">
            <v>M</v>
          </cell>
          <cell r="U81" t="str">
            <v>M</v>
          </cell>
          <cell r="V81" t="str">
            <v>M</v>
          </cell>
          <cell r="W81" t="str">
            <v>A</v>
          </cell>
          <cell r="X81" t="str">
            <v>M</v>
          </cell>
          <cell r="Y81" t="str">
            <v>M</v>
          </cell>
          <cell r="Z81" t="str">
            <v>O</v>
          </cell>
          <cell r="AA81" t="str">
            <v>E</v>
          </cell>
          <cell r="AB81" t="str">
            <v>E</v>
          </cell>
          <cell r="AC81" t="str">
            <v>E</v>
          </cell>
          <cell r="AD81" t="str">
            <v>E</v>
          </cell>
          <cell r="AE81" t="str">
            <v>E</v>
          </cell>
          <cell r="AF81" t="str">
            <v>E</v>
          </cell>
          <cell r="AG81" t="str">
            <v>O</v>
          </cell>
          <cell r="AH81" t="str">
            <v>N</v>
          </cell>
          <cell r="AI81" t="str">
            <v>N</v>
          </cell>
          <cell r="AJ81" t="str">
            <v>N</v>
          </cell>
          <cell r="AK81">
            <v>5</v>
          </cell>
          <cell r="AL81">
            <v>12</v>
          </cell>
          <cell r="AM81">
            <v>8</v>
          </cell>
          <cell r="AN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  <cell r="AV81">
            <v>4</v>
          </cell>
          <cell r="AW81">
            <v>2</v>
          </cell>
          <cell r="AX81">
            <v>25</v>
          </cell>
        </row>
        <row r="82">
          <cell r="B82">
            <v>342</v>
          </cell>
          <cell r="C82" t="str">
            <v>POOJA SAHU 3</v>
          </cell>
          <cell r="D82" t="str">
            <v>PICU</v>
          </cell>
          <cell r="E82" t="str">
            <v>FRI</v>
          </cell>
          <cell r="F82" t="str">
            <v>N</v>
          </cell>
          <cell r="G82" t="str">
            <v>N</v>
          </cell>
          <cell r="H82" t="str">
            <v>N</v>
          </cell>
          <cell r="I82" t="str">
            <v>N</v>
          </cell>
          <cell r="J82" t="str">
            <v>O</v>
          </cell>
          <cell r="K82" t="str">
            <v>A</v>
          </cell>
          <cell r="L82" t="str">
            <v>M</v>
          </cell>
          <cell r="M82" t="str">
            <v>M</v>
          </cell>
          <cell r="N82" t="str">
            <v>M</v>
          </cell>
          <cell r="O82" t="str">
            <v>M</v>
          </cell>
          <cell r="P82" t="str">
            <v>M</v>
          </cell>
          <cell r="Q82" t="str">
            <v>O</v>
          </cell>
          <cell r="R82" t="str">
            <v>E</v>
          </cell>
          <cell r="S82" t="str">
            <v>E</v>
          </cell>
          <cell r="T82" t="str">
            <v>E</v>
          </cell>
          <cell r="U82" t="str">
            <v>E</v>
          </cell>
          <cell r="V82" t="str">
            <v>E+N</v>
          </cell>
          <cell r="W82" t="str">
            <v>E</v>
          </cell>
          <cell r="X82" t="str">
            <v>O</v>
          </cell>
          <cell r="Y82" t="str">
            <v>N</v>
          </cell>
          <cell r="Z82" t="str">
            <v>N</v>
          </cell>
          <cell r="AA82" t="str">
            <v>N</v>
          </cell>
          <cell r="AB82" t="str">
            <v>A</v>
          </cell>
          <cell r="AC82" t="str">
            <v>N</v>
          </cell>
          <cell r="AD82" t="str">
            <v>N</v>
          </cell>
          <cell r="AE82" t="str">
            <v>O</v>
          </cell>
          <cell r="AF82" t="str">
            <v>M</v>
          </cell>
          <cell r="AG82" t="str">
            <v>M</v>
          </cell>
          <cell r="AH82" t="str">
            <v>M</v>
          </cell>
          <cell r="AI82" t="str">
            <v>E</v>
          </cell>
          <cell r="AJ82" t="str">
            <v>M</v>
          </cell>
          <cell r="AK82">
            <v>9</v>
          </cell>
          <cell r="AL82">
            <v>6</v>
          </cell>
          <cell r="AM82">
            <v>9</v>
          </cell>
          <cell r="AN82">
            <v>0</v>
          </cell>
          <cell r="AP82">
            <v>0</v>
          </cell>
          <cell r="AQ82">
            <v>0</v>
          </cell>
          <cell r="AR82">
            <v>1</v>
          </cell>
          <cell r="AS82">
            <v>0</v>
          </cell>
          <cell r="AT82">
            <v>0</v>
          </cell>
          <cell r="AU82">
            <v>0</v>
          </cell>
          <cell r="AV82">
            <v>4</v>
          </cell>
          <cell r="AW82">
            <v>2</v>
          </cell>
          <cell r="AX82">
            <v>25</v>
          </cell>
        </row>
        <row r="83">
          <cell r="B83">
            <v>384</v>
          </cell>
          <cell r="C83" t="str">
            <v>VIDYA</v>
          </cell>
          <cell r="D83" t="str">
            <v>PICU</v>
          </cell>
          <cell r="E83" t="str">
            <v>THU</v>
          </cell>
          <cell r="F83" t="str">
            <v>N</v>
          </cell>
          <cell r="G83" t="str">
            <v>E</v>
          </cell>
          <cell r="H83" t="str">
            <v>E</v>
          </cell>
          <cell r="I83" t="str">
            <v>O</v>
          </cell>
          <cell r="J83" t="str">
            <v>N</v>
          </cell>
          <cell r="K83" t="str">
            <v>N</v>
          </cell>
          <cell r="L83" t="str">
            <v>N</v>
          </cell>
          <cell r="M83" t="str">
            <v>N</v>
          </cell>
          <cell r="N83" t="str">
            <v>N</v>
          </cell>
          <cell r="O83" t="str">
            <v>N</v>
          </cell>
          <cell r="P83" t="str">
            <v>O</v>
          </cell>
          <cell r="Q83" t="str">
            <v>M</v>
          </cell>
          <cell r="R83" t="str">
            <v>M</v>
          </cell>
          <cell r="S83" t="str">
            <v>A</v>
          </cell>
          <cell r="T83" t="str">
            <v>M</v>
          </cell>
          <cell r="U83" t="str">
            <v>M</v>
          </cell>
          <cell r="V83" t="str">
            <v>M</v>
          </cell>
          <cell r="W83" t="str">
            <v>O</v>
          </cell>
          <cell r="X83" t="str">
            <v>E</v>
          </cell>
          <cell r="Y83" t="str">
            <v>E</v>
          </cell>
          <cell r="Z83" t="str">
            <v>E</v>
          </cell>
          <cell r="AA83" t="str">
            <v>E</v>
          </cell>
          <cell r="AB83" t="str">
            <v>E</v>
          </cell>
          <cell r="AC83" t="str">
            <v>E</v>
          </cell>
          <cell r="AD83" t="str">
            <v>O</v>
          </cell>
          <cell r="AE83" t="str">
            <v>N</v>
          </cell>
          <cell r="AF83" t="str">
            <v>N</v>
          </cell>
          <cell r="AG83" t="str">
            <v>N</v>
          </cell>
          <cell r="AH83" t="str">
            <v>N</v>
          </cell>
          <cell r="AI83" t="str">
            <v>N</v>
          </cell>
          <cell r="AJ83" t="str">
            <v>N</v>
          </cell>
          <cell r="AK83">
            <v>5</v>
          </cell>
          <cell r="AL83">
            <v>8</v>
          </cell>
          <cell r="AM83">
            <v>13</v>
          </cell>
          <cell r="AN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4</v>
          </cell>
          <cell r="AW83">
            <v>1</v>
          </cell>
          <cell r="AX83">
            <v>26</v>
          </cell>
        </row>
        <row r="84">
          <cell r="B84">
            <v>1401</v>
          </cell>
          <cell r="C84" t="str">
            <v>BIMLA</v>
          </cell>
          <cell r="D84" t="str">
            <v>PICU</v>
          </cell>
          <cell r="E84" t="str">
            <v>TUE</v>
          </cell>
          <cell r="F84" t="str">
            <v>A</v>
          </cell>
          <cell r="G84" t="str">
            <v>A</v>
          </cell>
          <cell r="H84" t="str">
            <v>A</v>
          </cell>
          <cell r="I84" t="str">
            <v>A</v>
          </cell>
          <cell r="J84" t="str">
            <v>A</v>
          </cell>
          <cell r="K84" t="str">
            <v>A</v>
          </cell>
          <cell r="L84" t="str">
            <v>A</v>
          </cell>
          <cell r="M84" t="str">
            <v>A</v>
          </cell>
          <cell r="N84" t="str">
            <v>A</v>
          </cell>
          <cell r="O84" t="str">
            <v>A</v>
          </cell>
          <cell r="P84" t="str">
            <v>A</v>
          </cell>
          <cell r="Q84" t="str">
            <v>A</v>
          </cell>
          <cell r="R84" t="str">
            <v>A</v>
          </cell>
          <cell r="S84" t="str">
            <v>A</v>
          </cell>
          <cell r="T84" t="str">
            <v>A</v>
          </cell>
          <cell r="U84" t="str">
            <v>A</v>
          </cell>
          <cell r="V84" t="str">
            <v>A</v>
          </cell>
          <cell r="W84" t="str">
            <v>A</v>
          </cell>
          <cell r="X84" t="str">
            <v>A</v>
          </cell>
          <cell r="Y84" t="str">
            <v>A</v>
          </cell>
          <cell r="Z84" t="str">
            <v>A</v>
          </cell>
          <cell r="AA84" t="str">
            <v>A</v>
          </cell>
          <cell r="AB84" t="str">
            <v>A</v>
          </cell>
          <cell r="AC84" t="str">
            <v>A</v>
          </cell>
          <cell r="AD84" t="str">
            <v>A</v>
          </cell>
          <cell r="AE84" t="str">
            <v>A</v>
          </cell>
          <cell r="AF84" t="str">
            <v>A</v>
          </cell>
          <cell r="AG84" t="str">
            <v>A</v>
          </cell>
          <cell r="AH84" t="str">
            <v>A</v>
          </cell>
          <cell r="AI84" t="str">
            <v>A</v>
          </cell>
          <cell r="AJ84" t="str">
            <v>A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  <cell r="AV84">
            <v>0</v>
          </cell>
          <cell r="AW84">
            <v>31</v>
          </cell>
          <cell r="AX84">
            <v>0</v>
          </cell>
        </row>
        <row r="85">
          <cell r="B85">
            <v>337</v>
          </cell>
          <cell r="C85" t="str">
            <v>SUNITA 1</v>
          </cell>
          <cell r="D85" t="str">
            <v>2ND TRF</v>
          </cell>
          <cell r="E85" t="str">
            <v>FRI</v>
          </cell>
          <cell r="F85" t="str">
            <v>E</v>
          </cell>
          <cell r="G85" t="str">
            <v>N</v>
          </cell>
          <cell r="H85" t="str">
            <v>N</v>
          </cell>
          <cell r="I85" t="str">
            <v>N</v>
          </cell>
          <cell r="J85" t="str">
            <v>O</v>
          </cell>
          <cell r="K85" t="str">
            <v>M</v>
          </cell>
          <cell r="L85" t="str">
            <v>M</v>
          </cell>
          <cell r="M85" t="str">
            <v>M</v>
          </cell>
          <cell r="N85" t="str">
            <v>M</v>
          </cell>
          <cell r="O85" t="str">
            <v>M</v>
          </cell>
          <cell r="P85" t="str">
            <v>M</v>
          </cell>
          <cell r="Q85" t="str">
            <v>O</v>
          </cell>
          <cell r="R85" t="str">
            <v>E+N</v>
          </cell>
          <cell r="S85" t="str">
            <v>E</v>
          </cell>
          <cell r="T85" t="str">
            <v>E</v>
          </cell>
          <cell r="U85" t="str">
            <v>E</v>
          </cell>
          <cell r="V85" t="str">
            <v>E</v>
          </cell>
          <cell r="W85" t="str">
            <v>E</v>
          </cell>
          <cell r="X85" t="str">
            <v>O</v>
          </cell>
          <cell r="Y85" t="str">
            <v>N</v>
          </cell>
          <cell r="Z85" t="str">
            <v>N</v>
          </cell>
          <cell r="AA85" t="str">
            <v>N</v>
          </cell>
          <cell r="AB85" t="str">
            <v>N</v>
          </cell>
          <cell r="AC85" t="str">
            <v>N</v>
          </cell>
          <cell r="AD85" t="str">
            <v>N</v>
          </cell>
          <cell r="AE85" t="str">
            <v>O</v>
          </cell>
          <cell r="AF85" t="str">
            <v>M</v>
          </cell>
          <cell r="AG85" t="str">
            <v>M</v>
          </cell>
          <cell r="AH85" t="str">
            <v>M</v>
          </cell>
          <cell r="AI85" t="str">
            <v>A</v>
          </cell>
          <cell r="AJ85" t="str">
            <v>M</v>
          </cell>
          <cell r="AK85">
            <v>10</v>
          </cell>
          <cell r="AL85">
            <v>6</v>
          </cell>
          <cell r="AM85">
            <v>9</v>
          </cell>
          <cell r="AN85">
            <v>0</v>
          </cell>
          <cell r="AP85">
            <v>0</v>
          </cell>
          <cell r="AQ85">
            <v>0</v>
          </cell>
          <cell r="AR85">
            <v>1</v>
          </cell>
          <cell r="AS85">
            <v>0</v>
          </cell>
          <cell r="AT85">
            <v>0</v>
          </cell>
          <cell r="AU85">
            <v>0</v>
          </cell>
          <cell r="AV85">
            <v>4</v>
          </cell>
          <cell r="AW85">
            <v>1</v>
          </cell>
          <cell r="AX85">
            <v>26</v>
          </cell>
        </row>
        <row r="86">
          <cell r="B86">
            <v>416</v>
          </cell>
          <cell r="C86" t="str">
            <v>NIMMI</v>
          </cell>
          <cell r="D86" t="str">
            <v>2ND TRF</v>
          </cell>
          <cell r="E86" t="str">
            <v>SAT</v>
          </cell>
          <cell r="F86" t="str">
            <v>M</v>
          </cell>
          <cell r="G86" t="str">
            <v>M</v>
          </cell>
          <cell r="H86" t="str">
            <v>M</v>
          </cell>
          <cell r="I86" t="str">
            <v>M</v>
          </cell>
          <cell r="J86" t="str">
            <v>M</v>
          </cell>
          <cell r="K86" t="str">
            <v>O</v>
          </cell>
          <cell r="L86" t="str">
            <v>M</v>
          </cell>
          <cell r="M86" t="str">
            <v>M</v>
          </cell>
          <cell r="N86" t="str">
            <v>M</v>
          </cell>
          <cell r="O86" t="str">
            <v>M</v>
          </cell>
          <cell r="P86" t="str">
            <v>M</v>
          </cell>
          <cell r="Q86" t="str">
            <v>M</v>
          </cell>
          <cell r="R86" t="str">
            <v>O</v>
          </cell>
          <cell r="S86" t="str">
            <v>M</v>
          </cell>
          <cell r="T86" t="str">
            <v>M</v>
          </cell>
          <cell r="U86" t="str">
            <v>M</v>
          </cell>
          <cell r="V86" t="str">
            <v>M</v>
          </cell>
          <cell r="W86" t="str">
            <v>M</v>
          </cell>
          <cell r="X86" t="str">
            <v>M</v>
          </cell>
          <cell r="Y86" t="str">
            <v>O</v>
          </cell>
          <cell r="Z86" t="str">
            <v>M</v>
          </cell>
          <cell r="AA86" t="str">
            <v>A</v>
          </cell>
          <cell r="AB86" t="str">
            <v>M</v>
          </cell>
          <cell r="AC86" t="str">
            <v>M</v>
          </cell>
          <cell r="AD86" t="str">
            <v>M</v>
          </cell>
          <cell r="AE86" t="str">
            <v>M</v>
          </cell>
          <cell r="AF86" t="str">
            <v>O</v>
          </cell>
          <cell r="AG86" t="str">
            <v>M</v>
          </cell>
          <cell r="AH86" t="str">
            <v>M</v>
          </cell>
          <cell r="AI86" t="str">
            <v>M</v>
          </cell>
          <cell r="AJ86" t="str">
            <v>M</v>
          </cell>
          <cell r="AK86">
            <v>26</v>
          </cell>
          <cell r="AL86">
            <v>0</v>
          </cell>
          <cell r="AM86">
            <v>0</v>
          </cell>
          <cell r="AN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4</v>
          </cell>
          <cell r="AW86">
            <v>1</v>
          </cell>
          <cell r="AX86">
            <v>26</v>
          </cell>
        </row>
        <row r="87">
          <cell r="B87">
            <v>310</v>
          </cell>
          <cell r="C87" t="str">
            <v>LILAWATI</v>
          </cell>
          <cell r="D87" t="str">
            <v>2ND TRF</v>
          </cell>
          <cell r="E87" t="str">
            <v>MON</v>
          </cell>
          <cell r="F87" t="str">
            <v>O</v>
          </cell>
          <cell r="G87" t="str">
            <v>N</v>
          </cell>
          <cell r="H87" t="str">
            <v>N</v>
          </cell>
          <cell r="I87" t="str">
            <v>E</v>
          </cell>
          <cell r="J87" t="str">
            <v>N</v>
          </cell>
          <cell r="K87" t="str">
            <v>N</v>
          </cell>
          <cell r="L87" t="str">
            <v>N</v>
          </cell>
          <cell r="M87" t="str">
            <v>O</v>
          </cell>
          <cell r="N87" t="str">
            <v>N</v>
          </cell>
          <cell r="O87" t="str">
            <v>E</v>
          </cell>
          <cell r="P87" t="str">
            <v>E</v>
          </cell>
          <cell r="Q87" t="str">
            <v>M</v>
          </cell>
          <cell r="R87" t="str">
            <v>M</v>
          </cell>
          <cell r="S87" t="str">
            <v>M</v>
          </cell>
          <cell r="T87" t="str">
            <v>M</v>
          </cell>
          <cell r="U87" t="str">
            <v>O</v>
          </cell>
          <cell r="V87" t="str">
            <v>E</v>
          </cell>
          <cell r="W87" t="str">
            <v>N</v>
          </cell>
          <cell r="X87" t="str">
            <v>N</v>
          </cell>
          <cell r="Y87" t="str">
            <v>N</v>
          </cell>
          <cell r="Z87" t="str">
            <v>N</v>
          </cell>
          <cell r="AA87" t="str">
            <v>N</v>
          </cell>
          <cell r="AB87" t="str">
            <v>O</v>
          </cell>
          <cell r="AC87" t="str">
            <v>N</v>
          </cell>
          <cell r="AD87" t="str">
            <v>E</v>
          </cell>
          <cell r="AE87" t="str">
            <v>A</v>
          </cell>
          <cell r="AF87" t="str">
            <v>M</v>
          </cell>
          <cell r="AG87" t="str">
            <v>M</v>
          </cell>
          <cell r="AH87" t="str">
            <v>M</v>
          </cell>
          <cell r="AI87" t="str">
            <v>M</v>
          </cell>
          <cell r="AJ87" t="str">
            <v>O</v>
          </cell>
          <cell r="AK87">
            <v>8</v>
          </cell>
          <cell r="AL87">
            <v>5</v>
          </cell>
          <cell r="AM87">
            <v>12</v>
          </cell>
          <cell r="AN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  <cell r="AV87">
            <v>5</v>
          </cell>
          <cell r="AW87">
            <v>1</v>
          </cell>
          <cell r="AX87">
            <v>25</v>
          </cell>
        </row>
        <row r="88">
          <cell r="B88">
            <v>369</v>
          </cell>
          <cell r="C88" t="str">
            <v>ANKIT</v>
          </cell>
          <cell r="D88" t="str">
            <v>LAB.</v>
          </cell>
          <cell r="E88" t="str">
            <v>SUN</v>
          </cell>
          <cell r="F88" t="str">
            <v>E</v>
          </cell>
          <cell r="G88" t="str">
            <v>E</v>
          </cell>
          <cell r="H88" t="str">
            <v>E</v>
          </cell>
          <cell r="I88" t="str">
            <v>E</v>
          </cell>
          <cell r="J88" t="str">
            <v>E+N</v>
          </cell>
          <cell r="K88" t="str">
            <v>E</v>
          </cell>
          <cell r="L88" t="str">
            <v>O</v>
          </cell>
          <cell r="M88" t="str">
            <v>E</v>
          </cell>
          <cell r="N88" t="str">
            <v>E</v>
          </cell>
          <cell r="O88" t="str">
            <v>E+N</v>
          </cell>
          <cell r="P88" t="str">
            <v>E</v>
          </cell>
          <cell r="Q88" t="str">
            <v>E</v>
          </cell>
          <cell r="R88" t="str">
            <v>E</v>
          </cell>
          <cell r="S88" t="str">
            <v>O</v>
          </cell>
          <cell r="T88" t="str">
            <v>A</v>
          </cell>
          <cell r="U88" t="str">
            <v>E</v>
          </cell>
          <cell r="V88" t="str">
            <v>E</v>
          </cell>
          <cell r="W88" t="str">
            <v>E</v>
          </cell>
          <cell r="X88" t="str">
            <v>E</v>
          </cell>
          <cell r="Y88" t="str">
            <v>E</v>
          </cell>
          <cell r="Z88" t="str">
            <v>O</v>
          </cell>
          <cell r="AA88" t="str">
            <v>E</v>
          </cell>
          <cell r="AB88" t="str">
            <v>E</v>
          </cell>
          <cell r="AC88" t="str">
            <v>E</v>
          </cell>
          <cell r="AD88" t="str">
            <v>E+N</v>
          </cell>
          <cell r="AE88" t="str">
            <v>E</v>
          </cell>
          <cell r="AF88" t="str">
            <v>E</v>
          </cell>
          <cell r="AG88" t="str">
            <v>O</v>
          </cell>
          <cell r="AH88" t="str">
            <v>E</v>
          </cell>
          <cell r="AI88" t="str">
            <v>E</v>
          </cell>
          <cell r="AJ88" t="str">
            <v>E</v>
          </cell>
          <cell r="AK88">
            <v>0</v>
          </cell>
          <cell r="AL88">
            <v>23</v>
          </cell>
          <cell r="AM88">
            <v>0</v>
          </cell>
          <cell r="AN88">
            <v>0</v>
          </cell>
          <cell r="AP88">
            <v>0</v>
          </cell>
          <cell r="AQ88">
            <v>0</v>
          </cell>
          <cell r="AR88">
            <v>3</v>
          </cell>
          <cell r="AS88">
            <v>0</v>
          </cell>
          <cell r="AT88">
            <v>0</v>
          </cell>
          <cell r="AU88">
            <v>0</v>
          </cell>
          <cell r="AV88">
            <v>4</v>
          </cell>
          <cell r="AW88">
            <v>1</v>
          </cell>
          <cell r="AX88">
            <v>26</v>
          </cell>
        </row>
        <row r="89">
          <cell r="B89">
            <v>376</v>
          </cell>
          <cell r="C89" t="str">
            <v>PAPPU</v>
          </cell>
          <cell r="D89" t="str">
            <v>4TH FLOOR ACCU</v>
          </cell>
          <cell r="E89" t="str">
            <v>TUE</v>
          </cell>
          <cell r="F89" t="str">
            <v>N</v>
          </cell>
          <cell r="G89" t="str">
            <v>O</v>
          </cell>
          <cell r="H89" t="str">
            <v>M</v>
          </cell>
          <cell r="I89" t="str">
            <v>M</v>
          </cell>
          <cell r="J89" t="str">
            <v>M</v>
          </cell>
          <cell r="K89" t="str">
            <v>M</v>
          </cell>
          <cell r="L89" t="str">
            <v>E</v>
          </cell>
          <cell r="M89" t="str">
            <v>M</v>
          </cell>
          <cell r="N89" t="str">
            <v>O</v>
          </cell>
          <cell r="O89" t="str">
            <v>A</v>
          </cell>
          <cell r="P89" t="str">
            <v>E</v>
          </cell>
          <cell r="Q89" t="str">
            <v>E</v>
          </cell>
          <cell r="R89" t="str">
            <v>E</v>
          </cell>
          <cell r="S89" t="str">
            <v>E</v>
          </cell>
          <cell r="T89" t="str">
            <v>E</v>
          </cell>
          <cell r="U89" t="str">
            <v>O</v>
          </cell>
          <cell r="V89" t="str">
            <v>N</v>
          </cell>
          <cell r="W89" t="str">
            <v>N</v>
          </cell>
          <cell r="X89" t="str">
            <v>N</v>
          </cell>
          <cell r="Y89" t="str">
            <v>E</v>
          </cell>
          <cell r="Z89" t="str">
            <v>N</v>
          </cell>
          <cell r="AA89" t="str">
            <v>N</v>
          </cell>
          <cell r="AB89" t="str">
            <v>O</v>
          </cell>
          <cell r="AC89" t="str">
            <v>M</v>
          </cell>
          <cell r="AD89" t="str">
            <v>M+E</v>
          </cell>
          <cell r="AE89" t="str">
            <v>M</v>
          </cell>
          <cell r="AF89" t="str">
            <v>E</v>
          </cell>
          <cell r="AG89" t="str">
            <v>M</v>
          </cell>
          <cell r="AH89" t="str">
            <v>M+E</v>
          </cell>
          <cell r="AI89" t="str">
            <v>O</v>
          </cell>
          <cell r="AJ89" t="str">
            <v>E</v>
          </cell>
          <cell r="AK89">
            <v>8</v>
          </cell>
          <cell r="AL89">
            <v>9</v>
          </cell>
          <cell r="AM89">
            <v>6</v>
          </cell>
          <cell r="AN89">
            <v>0</v>
          </cell>
          <cell r="AP89">
            <v>2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  <cell r="AV89">
            <v>5</v>
          </cell>
          <cell r="AW89">
            <v>1</v>
          </cell>
          <cell r="AX89">
            <v>25</v>
          </cell>
        </row>
        <row r="90">
          <cell r="B90">
            <v>419</v>
          </cell>
          <cell r="C90" t="str">
            <v>PINTU</v>
          </cell>
          <cell r="D90" t="str">
            <v>SICU</v>
          </cell>
          <cell r="E90" t="str">
            <v>SUN</v>
          </cell>
          <cell r="F90" t="str">
            <v>E</v>
          </cell>
          <cell r="G90" t="str">
            <v>E</v>
          </cell>
          <cell r="H90" t="str">
            <v>E</v>
          </cell>
          <cell r="I90" t="str">
            <v>E</v>
          </cell>
          <cell r="J90" t="str">
            <v>E</v>
          </cell>
          <cell r="K90" t="str">
            <v>E</v>
          </cell>
          <cell r="L90" t="str">
            <v>O</v>
          </cell>
          <cell r="M90" t="str">
            <v>N</v>
          </cell>
          <cell r="N90" t="str">
            <v>N</v>
          </cell>
          <cell r="O90" t="str">
            <v>N</v>
          </cell>
          <cell r="P90" t="str">
            <v>N</v>
          </cell>
          <cell r="Q90" t="str">
            <v>N</v>
          </cell>
          <cell r="R90" t="str">
            <v>N</v>
          </cell>
          <cell r="S90" t="str">
            <v>O</v>
          </cell>
          <cell r="T90" t="str">
            <v>M</v>
          </cell>
          <cell r="U90" t="str">
            <v>M</v>
          </cell>
          <cell r="V90" t="str">
            <v>M</v>
          </cell>
          <cell r="W90" t="str">
            <v>M</v>
          </cell>
          <cell r="X90" t="str">
            <v>M</v>
          </cell>
          <cell r="Y90" t="str">
            <v>M</v>
          </cell>
          <cell r="Z90" t="str">
            <v>O</v>
          </cell>
          <cell r="AA90" t="str">
            <v>E+N</v>
          </cell>
          <cell r="AB90" t="str">
            <v>E</v>
          </cell>
          <cell r="AC90" t="str">
            <v>E</v>
          </cell>
          <cell r="AD90" t="str">
            <v>E</v>
          </cell>
          <cell r="AE90" t="str">
            <v>E</v>
          </cell>
          <cell r="AF90" t="str">
            <v>E</v>
          </cell>
          <cell r="AG90" t="str">
            <v>O</v>
          </cell>
          <cell r="AH90" t="str">
            <v>N</v>
          </cell>
          <cell r="AI90" t="str">
            <v>N</v>
          </cell>
          <cell r="AJ90" t="str">
            <v>N</v>
          </cell>
          <cell r="AK90">
            <v>6</v>
          </cell>
          <cell r="AL90">
            <v>11</v>
          </cell>
          <cell r="AM90">
            <v>9</v>
          </cell>
          <cell r="AN90">
            <v>0</v>
          </cell>
          <cell r="AP90">
            <v>0</v>
          </cell>
          <cell r="AQ90">
            <v>0</v>
          </cell>
          <cell r="AR90">
            <v>1</v>
          </cell>
          <cell r="AS90">
            <v>0</v>
          </cell>
          <cell r="AT90">
            <v>0</v>
          </cell>
          <cell r="AU90">
            <v>0</v>
          </cell>
          <cell r="AV90">
            <v>4</v>
          </cell>
          <cell r="AW90">
            <v>0</v>
          </cell>
          <cell r="AX90">
            <v>27</v>
          </cell>
        </row>
        <row r="91">
          <cell r="B91">
            <v>340</v>
          </cell>
          <cell r="C91" t="str">
            <v>RAVI KUMAR 1</v>
          </cell>
          <cell r="D91" t="str">
            <v>SICU</v>
          </cell>
          <cell r="E91" t="str">
            <v>FRI</v>
          </cell>
          <cell r="F91" t="str">
            <v>N</v>
          </cell>
          <cell r="G91" t="str">
            <v>N</v>
          </cell>
          <cell r="H91" t="str">
            <v>N</v>
          </cell>
          <cell r="I91" t="str">
            <v>N</v>
          </cell>
          <cell r="J91" t="str">
            <v>O</v>
          </cell>
          <cell r="K91" t="str">
            <v>M</v>
          </cell>
          <cell r="L91" t="str">
            <v>M</v>
          </cell>
          <cell r="M91" t="str">
            <v>M</v>
          </cell>
          <cell r="N91" t="str">
            <v>M</v>
          </cell>
          <cell r="O91" t="str">
            <v>M</v>
          </cell>
          <cell r="P91" t="str">
            <v>M</v>
          </cell>
          <cell r="Q91" t="str">
            <v>O</v>
          </cell>
          <cell r="R91" t="str">
            <v>E</v>
          </cell>
          <cell r="S91" t="str">
            <v>E</v>
          </cell>
          <cell r="T91" t="str">
            <v>E</v>
          </cell>
          <cell r="U91" t="str">
            <v>E</v>
          </cell>
          <cell r="V91" t="str">
            <v>E</v>
          </cell>
          <cell r="W91" t="str">
            <v>E</v>
          </cell>
          <cell r="X91" t="str">
            <v>O</v>
          </cell>
          <cell r="Y91" t="str">
            <v>N</v>
          </cell>
          <cell r="Z91" t="str">
            <v>N</v>
          </cell>
          <cell r="AA91" t="str">
            <v>N</v>
          </cell>
          <cell r="AB91" t="str">
            <v>N</v>
          </cell>
          <cell r="AC91" t="str">
            <v>N</v>
          </cell>
          <cell r="AD91" t="str">
            <v>N</v>
          </cell>
          <cell r="AE91" t="str">
            <v>O</v>
          </cell>
          <cell r="AF91" t="str">
            <v>M</v>
          </cell>
          <cell r="AG91" t="str">
            <v>M</v>
          </cell>
          <cell r="AH91" t="str">
            <v>M</v>
          </cell>
          <cell r="AI91" t="str">
            <v>M</v>
          </cell>
          <cell r="AJ91" t="str">
            <v>M</v>
          </cell>
          <cell r="AK91">
            <v>11</v>
          </cell>
          <cell r="AL91">
            <v>6</v>
          </cell>
          <cell r="AM91">
            <v>10</v>
          </cell>
          <cell r="AN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4</v>
          </cell>
          <cell r="AW91">
            <v>0</v>
          </cell>
          <cell r="AX91">
            <v>27</v>
          </cell>
        </row>
        <row r="92">
          <cell r="B92">
            <v>454</v>
          </cell>
          <cell r="C92" t="str">
            <v>KARAN BAHADUR</v>
          </cell>
          <cell r="D92" t="str">
            <v>SICU</v>
          </cell>
          <cell r="E92" t="str">
            <v>SAT</v>
          </cell>
          <cell r="F92" t="str">
            <v>A</v>
          </cell>
          <cell r="G92" t="str">
            <v>A</v>
          </cell>
          <cell r="H92" t="str">
            <v>A</v>
          </cell>
          <cell r="I92" t="str">
            <v>A</v>
          </cell>
          <cell r="J92" t="str">
            <v>A</v>
          </cell>
          <cell r="K92" t="str">
            <v>A</v>
          </cell>
          <cell r="L92" t="str">
            <v>A</v>
          </cell>
          <cell r="M92" t="str">
            <v>A</v>
          </cell>
          <cell r="N92" t="str">
            <v>A</v>
          </cell>
          <cell r="O92" t="str">
            <v>A</v>
          </cell>
          <cell r="P92" t="str">
            <v>A</v>
          </cell>
          <cell r="Q92" t="str">
            <v>A</v>
          </cell>
          <cell r="R92" t="str">
            <v>A</v>
          </cell>
          <cell r="S92" t="str">
            <v>A</v>
          </cell>
          <cell r="T92" t="str">
            <v>A</v>
          </cell>
          <cell r="U92" t="str">
            <v>A</v>
          </cell>
          <cell r="V92" t="str">
            <v>A</v>
          </cell>
          <cell r="W92" t="str">
            <v>A</v>
          </cell>
          <cell r="X92" t="str">
            <v>A</v>
          </cell>
          <cell r="Y92" t="str">
            <v>A</v>
          </cell>
          <cell r="Z92" t="str">
            <v>A</v>
          </cell>
          <cell r="AA92" t="str">
            <v>A</v>
          </cell>
          <cell r="AB92" t="str">
            <v>A</v>
          </cell>
          <cell r="AC92" t="str">
            <v>A</v>
          </cell>
          <cell r="AD92" t="str">
            <v>A</v>
          </cell>
          <cell r="AE92" t="str">
            <v>A</v>
          </cell>
          <cell r="AF92" t="str">
            <v>A</v>
          </cell>
          <cell r="AG92" t="str">
            <v>A</v>
          </cell>
          <cell r="AH92" t="str">
            <v>A</v>
          </cell>
          <cell r="AI92" t="str">
            <v>A</v>
          </cell>
          <cell r="AJ92" t="str">
            <v>A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31</v>
          </cell>
          <cell r="AX92">
            <v>0</v>
          </cell>
        </row>
        <row r="93">
          <cell r="B93">
            <v>437</v>
          </cell>
          <cell r="C93" t="str">
            <v>POOJA SAXENA</v>
          </cell>
          <cell r="D93" t="str">
            <v>MICU-3</v>
          </cell>
          <cell r="E93" t="str">
            <v>TUE</v>
          </cell>
          <cell r="F93" t="str">
            <v>N</v>
          </cell>
          <cell r="G93" t="str">
            <v>O</v>
          </cell>
          <cell r="H93" t="str">
            <v>M</v>
          </cell>
          <cell r="I93" t="str">
            <v>M</v>
          </cell>
          <cell r="J93" t="str">
            <v>M</v>
          </cell>
          <cell r="K93" t="str">
            <v>M</v>
          </cell>
          <cell r="L93" t="str">
            <v>M</v>
          </cell>
          <cell r="M93" t="str">
            <v>M</v>
          </cell>
          <cell r="N93" t="str">
            <v>O</v>
          </cell>
          <cell r="O93" t="str">
            <v>E+N</v>
          </cell>
          <cell r="P93" t="str">
            <v>E</v>
          </cell>
          <cell r="Q93" t="str">
            <v>E</v>
          </cell>
          <cell r="R93" t="str">
            <v>M</v>
          </cell>
          <cell r="S93" t="str">
            <v>E</v>
          </cell>
          <cell r="T93" t="str">
            <v>E</v>
          </cell>
          <cell r="U93" t="str">
            <v>O</v>
          </cell>
          <cell r="V93" t="str">
            <v>N</v>
          </cell>
          <cell r="W93" t="str">
            <v>N</v>
          </cell>
          <cell r="X93" t="str">
            <v>N</v>
          </cell>
          <cell r="Y93" t="str">
            <v>N</v>
          </cell>
          <cell r="Z93" t="str">
            <v>N</v>
          </cell>
          <cell r="AA93" t="str">
            <v>N</v>
          </cell>
          <cell r="AB93" t="str">
            <v>O</v>
          </cell>
          <cell r="AC93" t="str">
            <v>M</v>
          </cell>
          <cell r="AD93" t="str">
            <v>M</v>
          </cell>
          <cell r="AE93" t="str">
            <v>M</v>
          </cell>
          <cell r="AF93" t="str">
            <v>A</v>
          </cell>
          <cell r="AG93" t="str">
            <v>A</v>
          </cell>
          <cell r="AH93" t="str">
            <v>M</v>
          </cell>
          <cell r="AI93" t="str">
            <v>O</v>
          </cell>
          <cell r="AJ93" t="str">
            <v>E</v>
          </cell>
          <cell r="AK93">
            <v>11</v>
          </cell>
          <cell r="AL93">
            <v>5</v>
          </cell>
          <cell r="AM93">
            <v>7</v>
          </cell>
          <cell r="AN93">
            <v>0</v>
          </cell>
          <cell r="AP93">
            <v>0</v>
          </cell>
          <cell r="AQ93">
            <v>0</v>
          </cell>
          <cell r="AR93">
            <v>1</v>
          </cell>
          <cell r="AS93">
            <v>0</v>
          </cell>
          <cell r="AT93">
            <v>0</v>
          </cell>
          <cell r="AU93">
            <v>0</v>
          </cell>
          <cell r="AV93">
            <v>5</v>
          </cell>
          <cell r="AW93">
            <v>2</v>
          </cell>
          <cell r="AX93">
            <v>24</v>
          </cell>
        </row>
        <row r="94">
          <cell r="B94">
            <v>336</v>
          </cell>
          <cell r="C94" t="str">
            <v>ARTI 3</v>
          </cell>
          <cell r="D94" t="str">
            <v>MICU-3</v>
          </cell>
          <cell r="E94" t="str">
            <v>WED</v>
          </cell>
          <cell r="F94" t="str">
            <v>M</v>
          </cell>
          <cell r="G94" t="str">
            <v>M</v>
          </cell>
          <cell r="H94" t="str">
            <v>O</v>
          </cell>
          <cell r="I94" t="str">
            <v>E</v>
          </cell>
          <cell r="J94" t="str">
            <v>E</v>
          </cell>
          <cell r="K94" t="str">
            <v>E</v>
          </cell>
          <cell r="L94" t="str">
            <v>E</v>
          </cell>
          <cell r="M94" t="str">
            <v>A</v>
          </cell>
          <cell r="N94" t="str">
            <v>E</v>
          </cell>
          <cell r="O94" t="str">
            <v>O</v>
          </cell>
          <cell r="P94" t="str">
            <v>N</v>
          </cell>
          <cell r="Q94" t="str">
            <v>N</v>
          </cell>
          <cell r="R94" t="str">
            <v>N</v>
          </cell>
          <cell r="S94" t="str">
            <v>N</v>
          </cell>
          <cell r="T94" t="str">
            <v>N</v>
          </cell>
          <cell r="U94" t="str">
            <v>N</v>
          </cell>
          <cell r="V94" t="str">
            <v>O</v>
          </cell>
          <cell r="W94" t="str">
            <v>M</v>
          </cell>
          <cell r="X94" t="str">
            <v>M</v>
          </cell>
          <cell r="Y94" t="str">
            <v>M</v>
          </cell>
          <cell r="Z94" t="str">
            <v>M</v>
          </cell>
          <cell r="AA94" t="str">
            <v>M</v>
          </cell>
          <cell r="AB94" t="str">
            <v>M</v>
          </cell>
          <cell r="AC94" t="str">
            <v>O</v>
          </cell>
          <cell r="AD94" t="str">
            <v>E</v>
          </cell>
          <cell r="AE94" t="str">
            <v>E</v>
          </cell>
          <cell r="AF94" t="str">
            <v>E</v>
          </cell>
          <cell r="AG94" t="str">
            <v>E</v>
          </cell>
          <cell r="AH94" t="str">
            <v>E</v>
          </cell>
          <cell r="AI94" t="str">
            <v>E</v>
          </cell>
          <cell r="AJ94" t="str">
            <v>O</v>
          </cell>
          <cell r="AK94">
            <v>8</v>
          </cell>
          <cell r="AL94">
            <v>11</v>
          </cell>
          <cell r="AM94">
            <v>6</v>
          </cell>
          <cell r="AN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  <cell r="AU94">
            <v>0</v>
          </cell>
          <cell r="AV94">
            <v>5</v>
          </cell>
          <cell r="AW94">
            <v>1</v>
          </cell>
          <cell r="AX94">
            <v>25</v>
          </cell>
        </row>
        <row r="95">
          <cell r="B95">
            <v>366</v>
          </cell>
          <cell r="C95" t="str">
            <v>SHARMILA - 2</v>
          </cell>
          <cell r="D95" t="str">
            <v>HEALING LOUNGE</v>
          </cell>
          <cell r="E95" t="str">
            <v>SUN</v>
          </cell>
          <cell r="F95" t="str">
            <v>M</v>
          </cell>
          <cell r="G95" t="str">
            <v>M</v>
          </cell>
          <cell r="H95" t="str">
            <v>M</v>
          </cell>
          <cell r="I95" t="str">
            <v>M</v>
          </cell>
          <cell r="J95" t="str">
            <v>M</v>
          </cell>
          <cell r="K95" t="str">
            <v>M</v>
          </cell>
          <cell r="L95" t="str">
            <v>O</v>
          </cell>
          <cell r="M95" t="str">
            <v>A</v>
          </cell>
          <cell r="N95" t="str">
            <v>M</v>
          </cell>
          <cell r="O95" t="str">
            <v>M</v>
          </cell>
          <cell r="P95" t="str">
            <v>M</v>
          </cell>
          <cell r="Q95" t="str">
            <v>M</v>
          </cell>
          <cell r="R95" t="str">
            <v>M</v>
          </cell>
          <cell r="S95" t="str">
            <v>O</v>
          </cell>
          <cell r="T95" t="str">
            <v>M</v>
          </cell>
          <cell r="U95" t="str">
            <v>M</v>
          </cell>
          <cell r="V95" t="str">
            <v>M</v>
          </cell>
          <cell r="W95" t="str">
            <v>M</v>
          </cell>
          <cell r="X95" t="str">
            <v>M</v>
          </cell>
          <cell r="Y95" t="str">
            <v>M</v>
          </cell>
          <cell r="Z95" t="str">
            <v>O</v>
          </cell>
          <cell r="AA95" t="str">
            <v>M</v>
          </cell>
          <cell r="AB95" t="str">
            <v>M</v>
          </cell>
          <cell r="AC95" t="str">
            <v>M</v>
          </cell>
          <cell r="AD95" t="str">
            <v>M</v>
          </cell>
          <cell r="AE95" t="str">
            <v>M</v>
          </cell>
          <cell r="AF95" t="str">
            <v>M</v>
          </cell>
          <cell r="AG95" t="str">
            <v>O</v>
          </cell>
          <cell r="AH95" t="str">
            <v>M</v>
          </cell>
          <cell r="AI95" t="str">
            <v>M</v>
          </cell>
          <cell r="AJ95" t="str">
            <v>M</v>
          </cell>
          <cell r="AK95">
            <v>26</v>
          </cell>
          <cell r="AL95">
            <v>0</v>
          </cell>
          <cell r="AM95">
            <v>0</v>
          </cell>
          <cell r="AN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4</v>
          </cell>
          <cell r="AW95">
            <v>1</v>
          </cell>
          <cell r="AX95">
            <v>26</v>
          </cell>
        </row>
        <row r="96">
          <cell r="B96">
            <v>453</v>
          </cell>
          <cell r="C96" t="str">
            <v>KARUNA</v>
          </cell>
          <cell r="D96" t="str">
            <v>HEALING LOUNGE</v>
          </cell>
          <cell r="E96" t="str">
            <v>SUN</v>
          </cell>
          <cell r="F96" t="str">
            <v>N</v>
          </cell>
          <cell r="G96" t="str">
            <v>E</v>
          </cell>
          <cell r="H96" t="str">
            <v>E</v>
          </cell>
          <cell r="I96" t="str">
            <v>A</v>
          </cell>
          <cell r="J96" t="str">
            <v>E</v>
          </cell>
          <cell r="K96" t="str">
            <v>E</v>
          </cell>
          <cell r="L96" t="str">
            <v>O</v>
          </cell>
          <cell r="M96" t="str">
            <v>N</v>
          </cell>
          <cell r="N96" t="str">
            <v>N</v>
          </cell>
          <cell r="O96" t="str">
            <v>N</v>
          </cell>
          <cell r="P96" t="str">
            <v>N</v>
          </cell>
          <cell r="Q96" t="str">
            <v>N</v>
          </cell>
          <cell r="R96" t="str">
            <v>N</v>
          </cell>
          <cell r="S96" t="str">
            <v>O</v>
          </cell>
          <cell r="T96" t="str">
            <v>M</v>
          </cell>
          <cell r="U96" t="str">
            <v>E</v>
          </cell>
          <cell r="V96" t="str">
            <v>E</v>
          </cell>
          <cell r="W96" t="str">
            <v>E</v>
          </cell>
          <cell r="X96" t="str">
            <v>M</v>
          </cell>
          <cell r="Y96" t="str">
            <v>N</v>
          </cell>
          <cell r="Z96" t="str">
            <v>O</v>
          </cell>
          <cell r="AA96" t="str">
            <v>E</v>
          </cell>
          <cell r="AB96" t="str">
            <v>E</v>
          </cell>
          <cell r="AC96" t="str">
            <v>E</v>
          </cell>
          <cell r="AD96" t="str">
            <v>E</v>
          </cell>
          <cell r="AE96" t="str">
            <v>E</v>
          </cell>
          <cell r="AF96" t="str">
            <v>E+N</v>
          </cell>
          <cell r="AG96" t="str">
            <v>O</v>
          </cell>
          <cell r="AH96" t="str">
            <v>N</v>
          </cell>
          <cell r="AI96" t="str">
            <v>N</v>
          </cell>
          <cell r="AJ96" t="str">
            <v>N</v>
          </cell>
          <cell r="AK96">
            <v>2</v>
          </cell>
          <cell r="AL96">
            <v>12</v>
          </cell>
          <cell r="AM96">
            <v>11</v>
          </cell>
          <cell r="AN96">
            <v>0</v>
          </cell>
          <cell r="AP96">
            <v>0</v>
          </cell>
          <cell r="AQ96">
            <v>0</v>
          </cell>
          <cell r="AR96">
            <v>1</v>
          </cell>
          <cell r="AS96">
            <v>0</v>
          </cell>
          <cell r="AT96">
            <v>0</v>
          </cell>
          <cell r="AU96">
            <v>0</v>
          </cell>
          <cell r="AV96">
            <v>4</v>
          </cell>
          <cell r="AW96">
            <v>1</v>
          </cell>
          <cell r="AX96">
            <v>26</v>
          </cell>
        </row>
        <row r="97">
          <cell r="B97">
            <v>450</v>
          </cell>
          <cell r="C97" t="str">
            <v>DIKSHA</v>
          </cell>
          <cell r="D97" t="str">
            <v>TRF</v>
          </cell>
          <cell r="E97" t="str">
            <v>THU</v>
          </cell>
          <cell r="F97" t="str">
            <v>M</v>
          </cell>
          <cell r="G97" t="str">
            <v>E</v>
          </cell>
          <cell r="H97" t="str">
            <v>E</v>
          </cell>
          <cell r="I97" t="str">
            <v>O</v>
          </cell>
          <cell r="J97" t="str">
            <v>N</v>
          </cell>
          <cell r="K97" t="str">
            <v>N</v>
          </cell>
          <cell r="L97" t="str">
            <v>N</v>
          </cell>
          <cell r="M97" t="str">
            <v>N</v>
          </cell>
          <cell r="N97" t="str">
            <v>N</v>
          </cell>
          <cell r="O97" t="str">
            <v>N</v>
          </cell>
          <cell r="P97" t="str">
            <v>O</v>
          </cell>
          <cell r="Q97" t="str">
            <v>M</v>
          </cell>
          <cell r="R97" t="str">
            <v>M</v>
          </cell>
          <cell r="S97" t="str">
            <v>M</v>
          </cell>
          <cell r="T97" t="str">
            <v>M</v>
          </cell>
          <cell r="U97" t="str">
            <v>M</v>
          </cell>
          <cell r="V97" t="str">
            <v>M</v>
          </cell>
          <cell r="W97" t="str">
            <v>O</v>
          </cell>
          <cell r="X97" t="str">
            <v>E</v>
          </cell>
          <cell r="Y97" t="str">
            <v>E</v>
          </cell>
          <cell r="Z97" t="str">
            <v>E</v>
          </cell>
          <cell r="AA97" t="str">
            <v>E</v>
          </cell>
          <cell r="AB97" t="str">
            <v>E</v>
          </cell>
          <cell r="AC97" t="str">
            <v>E</v>
          </cell>
          <cell r="AD97" t="str">
            <v>O</v>
          </cell>
          <cell r="AE97" t="str">
            <v>N</v>
          </cell>
          <cell r="AF97" t="str">
            <v>N</v>
          </cell>
          <cell r="AG97" t="str">
            <v>N</v>
          </cell>
          <cell r="AH97" t="str">
            <v>N</v>
          </cell>
          <cell r="AI97" t="str">
            <v>N</v>
          </cell>
          <cell r="AJ97" t="str">
            <v>N</v>
          </cell>
          <cell r="AK97">
            <v>7</v>
          </cell>
          <cell r="AL97">
            <v>8</v>
          </cell>
          <cell r="AM97">
            <v>12</v>
          </cell>
          <cell r="AN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  <cell r="AV97">
            <v>4</v>
          </cell>
          <cell r="AW97">
            <v>0</v>
          </cell>
          <cell r="AX97">
            <v>27</v>
          </cell>
        </row>
        <row r="98">
          <cell r="B98">
            <v>330</v>
          </cell>
          <cell r="C98" t="str">
            <v>SHARMILA 1</v>
          </cell>
          <cell r="D98" t="str">
            <v>5TH FLOOR</v>
          </cell>
          <cell r="E98" t="str">
            <v>WED</v>
          </cell>
          <cell r="F98" t="str">
            <v>M</v>
          </cell>
          <cell r="G98" t="str">
            <v>M</v>
          </cell>
          <cell r="H98" t="str">
            <v>O</v>
          </cell>
          <cell r="I98" t="str">
            <v>E</v>
          </cell>
          <cell r="J98" t="str">
            <v>E</v>
          </cell>
          <cell r="K98" t="str">
            <v>E</v>
          </cell>
          <cell r="L98" t="str">
            <v>E</v>
          </cell>
          <cell r="M98" t="str">
            <v>E</v>
          </cell>
          <cell r="N98" t="str">
            <v>E</v>
          </cell>
          <cell r="O98" t="str">
            <v>O</v>
          </cell>
          <cell r="P98" t="str">
            <v>N</v>
          </cell>
          <cell r="Q98" t="str">
            <v>N</v>
          </cell>
          <cell r="R98" t="str">
            <v>A</v>
          </cell>
          <cell r="S98" t="str">
            <v>A</v>
          </cell>
          <cell r="T98" t="str">
            <v>N</v>
          </cell>
          <cell r="U98" t="str">
            <v>N</v>
          </cell>
          <cell r="V98" t="str">
            <v>O</v>
          </cell>
          <cell r="W98" t="str">
            <v>M</v>
          </cell>
          <cell r="X98" t="str">
            <v>M</v>
          </cell>
          <cell r="Y98" t="str">
            <v>M</v>
          </cell>
          <cell r="Z98" t="str">
            <v>M</v>
          </cell>
          <cell r="AA98" t="str">
            <v>M</v>
          </cell>
          <cell r="AB98" t="str">
            <v>M</v>
          </cell>
          <cell r="AC98" t="str">
            <v>O</v>
          </cell>
          <cell r="AD98" t="str">
            <v>E</v>
          </cell>
          <cell r="AE98" t="str">
            <v>E</v>
          </cell>
          <cell r="AF98" t="str">
            <v>E</v>
          </cell>
          <cell r="AG98" t="str">
            <v>E</v>
          </cell>
          <cell r="AH98" t="str">
            <v>M</v>
          </cell>
          <cell r="AI98" t="str">
            <v>E</v>
          </cell>
          <cell r="AJ98" t="str">
            <v>O</v>
          </cell>
          <cell r="AK98">
            <v>9</v>
          </cell>
          <cell r="AL98">
            <v>11</v>
          </cell>
          <cell r="AM98">
            <v>4</v>
          </cell>
          <cell r="AN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  <cell r="AV98">
            <v>5</v>
          </cell>
          <cell r="AW98">
            <v>2</v>
          </cell>
          <cell r="AX98">
            <v>24</v>
          </cell>
        </row>
        <row r="99">
          <cell r="B99">
            <v>334</v>
          </cell>
          <cell r="C99" t="str">
            <v>SONI KAKAR</v>
          </cell>
          <cell r="D99" t="str">
            <v>5TH FLOOR</v>
          </cell>
          <cell r="E99" t="str">
            <v>TUE</v>
          </cell>
          <cell r="F99" t="str">
            <v>M</v>
          </cell>
          <cell r="G99" t="str">
            <v>O</v>
          </cell>
          <cell r="H99" t="str">
            <v>M</v>
          </cell>
          <cell r="I99" t="str">
            <v>M</v>
          </cell>
          <cell r="J99" t="str">
            <v>M</v>
          </cell>
          <cell r="K99" t="str">
            <v>A</v>
          </cell>
          <cell r="L99" t="str">
            <v>M</v>
          </cell>
          <cell r="M99" t="str">
            <v>M</v>
          </cell>
          <cell r="N99" t="str">
            <v>O</v>
          </cell>
          <cell r="O99" t="str">
            <v>M</v>
          </cell>
          <cell r="P99" t="str">
            <v>M</v>
          </cell>
          <cell r="Q99" t="str">
            <v>M</v>
          </cell>
          <cell r="R99" t="str">
            <v>M</v>
          </cell>
          <cell r="S99" t="str">
            <v>M</v>
          </cell>
          <cell r="T99" t="str">
            <v>M</v>
          </cell>
          <cell r="U99" t="str">
            <v>O</v>
          </cell>
          <cell r="V99" t="str">
            <v>M</v>
          </cell>
          <cell r="W99" t="str">
            <v>M</v>
          </cell>
          <cell r="X99" t="str">
            <v>M</v>
          </cell>
          <cell r="Y99" t="str">
            <v>M</v>
          </cell>
          <cell r="Z99" t="str">
            <v>M</v>
          </cell>
          <cell r="AA99" t="str">
            <v>M</v>
          </cell>
          <cell r="AB99" t="str">
            <v>O</v>
          </cell>
          <cell r="AC99" t="str">
            <v>M</v>
          </cell>
          <cell r="AD99" t="str">
            <v>M</v>
          </cell>
          <cell r="AE99" t="str">
            <v>M</v>
          </cell>
          <cell r="AF99" t="str">
            <v>M</v>
          </cell>
          <cell r="AG99" t="str">
            <v>M</v>
          </cell>
          <cell r="AH99" t="str">
            <v>M</v>
          </cell>
          <cell r="AI99" t="str">
            <v>O</v>
          </cell>
          <cell r="AJ99" t="str">
            <v>M</v>
          </cell>
          <cell r="AK99">
            <v>25</v>
          </cell>
          <cell r="AL99">
            <v>0</v>
          </cell>
          <cell r="AM99">
            <v>0</v>
          </cell>
          <cell r="AN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  <cell r="AV99">
            <v>5</v>
          </cell>
          <cell r="AW99">
            <v>1</v>
          </cell>
          <cell r="AX99">
            <v>25</v>
          </cell>
        </row>
        <row r="100">
          <cell r="B100">
            <v>412</v>
          </cell>
          <cell r="C100" t="str">
            <v>BHAWNA</v>
          </cell>
          <cell r="D100" t="str">
            <v>5TH FLOOR</v>
          </cell>
          <cell r="E100" t="str">
            <v>MON</v>
          </cell>
          <cell r="F100" t="str">
            <v>O</v>
          </cell>
          <cell r="G100" t="str">
            <v>N</v>
          </cell>
          <cell r="H100" t="str">
            <v>N</v>
          </cell>
          <cell r="I100" t="str">
            <v>N</v>
          </cell>
          <cell r="J100" t="str">
            <v>N</v>
          </cell>
          <cell r="K100" t="str">
            <v>N</v>
          </cell>
          <cell r="L100" t="str">
            <v>N</v>
          </cell>
          <cell r="M100" t="str">
            <v>O</v>
          </cell>
          <cell r="N100" t="str">
            <v>M</v>
          </cell>
          <cell r="O100" t="str">
            <v>M</v>
          </cell>
          <cell r="P100" t="str">
            <v>M</v>
          </cell>
          <cell r="Q100" t="str">
            <v>M</v>
          </cell>
          <cell r="R100" t="str">
            <v>M</v>
          </cell>
          <cell r="S100" t="str">
            <v>M</v>
          </cell>
          <cell r="T100" t="str">
            <v>O</v>
          </cell>
          <cell r="U100" t="str">
            <v>E</v>
          </cell>
          <cell r="V100" t="str">
            <v>E+N</v>
          </cell>
          <cell r="W100" t="str">
            <v>E</v>
          </cell>
          <cell r="X100" t="str">
            <v>E</v>
          </cell>
          <cell r="Y100" t="str">
            <v>E</v>
          </cell>
          <cell r="Z100" t="str">
            <v>E+N</v>
          </cell>
          <cell r="AA100" t="str">
            <v>O</v>
          </cell>
          <cell r="AB100" t="str">
            <v>N</v>
          </cell>
          <cell r="AC100" t="str">
            <v>N</v>
          </cell>
          <cell r="AD100" t="str">
            <v>N</v>
          </cell>
          <cell r="AE100" t="str">
            <v>N</v>
          </cell>
          <cell r="AF100" t="str">
            <v>N</v>
          </cell>
          <cell r="AG100" t="str">
            <v>N</v>
          </cell>
          <cell r="AH100" t="str">
            <v>O</v>
          </cell>
          <cell r="AI100" t="str">
            <v>A</v>
          </cell>
          <cell r="AJ100" t="str">
            <v>M</v>
          </cell>
          <cell r="AK100">
            <v>7</v>
          </cell>
          <cell r="AL100">
            <v>4</v>
          </cell>
          <cell r="AM100">
            <v>12</v>
          </cell>
          <cell r="AN100">
            <v>0</v>
          </cell>
          <cell r="AP100">
            <v>0</v>
          </cell>
          <cell r="AQ100">
            <v>0</v>
          </cell>
          <cell r="AR100">
            <v>2</v>
          </cell>
          <cell r="AS100">
            <v>0</v>
          </cell>
          <cell r="AT100">
            <v>0</v>
          </cell>
          <cell r="AU100">
            <v>0</v>
          </cell>
          <cell r="AV100">
            <v>5</v>
          </cell>
          <cell r="AW100">
            <v>1</v>
          </cell>
          <cell r="AX100">
            <v>25</v>
          </cell>
        </row>
        <row r="101">
          <cell r="B101">
            <v>331</v>
          </cell>
          <cell r="C101" t="str">
            <v>RAJ BALA</v>
          </cell>
          <cell r="D101" t="str">
            <v>5TH FLOOR</v>
          </cell>
          <cell r="E101" t="str">
            <v>THU</v>
          </cell>
          <cell r="F101" t="str">
            <v>E</v>
          </cell>
          <cell r="G101" t="str">
            <v>E</v>
          </cell>
          <cell r="H101" t="str">
            <v>A</v>
          </cell>
          <cell r="I101" t="str">
            <v>O</v>
          </cell>
          <cell r="J101" t="str">
            <v>N</v>
          </cell>
          <cell r="K101" t="str">
            <v>N</v>
          </cell>
          <cell r="L101" t="str">
            <v>N</v>
          </cell>
          <cell r="M101" t="str">
            <v>N</v>
          </cell>
          <cell r="N101" t="str">
            <v>N</v>
          </cell>
          <cell r="O101" t="str">
            <v>N</v>
          </cell>
          <cell r="P101" t="str">
            <v>O</v>
          </cell>
          <cell r="Q101" t="str">
            <v>M</v>
          </cell>
          <cell r="R101" t="str">
            <v>M</v>
          </cell>
          <cell r="S101" t="str">
            <v>M</v>
          </cell>
          <cell r="T101" t="str">
            <v>M</v>
          </cell>
          <cell r="U101" t="str">
            <v>M</v>
          </cell>
          <cell r="V101" t="str">
            <v>M</v>
          </cell>
          <cell r="W101" t="str">
            <v>O</v>
          </cell>
          <cell r="X101" t="str">
            <v>E</v>
          </cell>
          <cell r="Y101" t="str">
            <v>E</v>
          </cell>
          <cell r="Z101" t="str">
            <v>E</v>
          </cell>
          <cell r="AA101" t="str">
            <v>E</v>
          </cell>
          <cell r="AB101" t="str">
            <v>E</v>
          </cell>
          <cell r="AC101" t="str">
            <v>E</v>
          </cell>
          <cell r="AD101" t="str">
            <v>O</v>
          </cell>
          <cell r="AE101" t="str">
            <v>N</v>
          </cell>
          <cell r="AF101" t="str">
            <v>N</v>
          </cell>
          <cell r="AG101" t="str">
            <v>N</v>
          </cell>
          <cell r="AH101" t="str">
            <v>N</v>
          </cell>
          <cell r="AI101" t="str">
            <v>N</v>
          </cell>
          <cell r="AJ101" t="str">
            <v>N</v>
          </cell>
          <cell r="AK101">
            <v>6</v>
          </cell>
          <cell r="AL101">
            <v>8</v>
          </cell>
          <cell r="AM101">
            <v>12</v>
          </cell>
          <cell r="AN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  <cell r="AV101">
            <v>4</v>
          </cell>
          <cell r="AW101">
            <v>1</v>
          </cell>
          <cell r="AX101">
            <v>26</v>
          </cell>
        </row>
        <row r="102">
          <cell r="B102">
            <v>403</v>
          </cell>
          <cell r="C102" t="str">
            <v>SEEMA 7</v>
          </cell>
          <cell r="D102" t="str">
            <v>5TH FLOOR</v>
          </cell>
          <cell r="E102" t="str">
            <v>SUN</v>
          </cell>
          <cell r="F102" t="str">
            <v>E</v>
          </cell>
          <cell r="G102" t="str">
            <v>E</v>
          </cell>
          <cell r="H102" t="str">
            <v>E+N</v>
          </cell>
          <cell r="I102" t="str">
            <v>E</v>
          </cell>
          <cell r="J102" t="str">
            <v>E</v>
          </cell>
          <cell r="K102" t="str">
            <v>M</v>
          </cell>
          <cell r="L102" t="str">
            <v>O</v>
          </cell>
          <cell r="M102" t="str">
            <v>N</v>
          </cell>
          <cell r="N102" t="str">
            <v>N</v>
          </cell>
          <cell r="O102" t="str">
            <v>N</v>
          </cell>
          <cell r="P102" t="str">
            <v>N</v>
          </cell>
          <cell r="Q102" t="str">
            <v>N</v>
          </cell>
          <cell r="R102" t="str">
            <v>N</v>
          </cell>
          <cell r="S102" t="str">
            <v>O</v>
          </cell>
          <cell r="T102" t="str">
            <v>M</v>
          </cell>
          <cell r="U102" t="str">
            <v>M</v>
          </cell>
          <cell r="V102" t="str">
            <v>M</v>
          </cell>
          <cell r="W102" t="str">
            <v>M</v>
          </cell>
          <cell r="X102" t="str">
            <v>M</v>
          </cell>
          <cell r="Y102" t="str">
            <v>M</v>
          </cell>
          <cell r="Z102" t="str">
            <v>O</v>
          </cell>
          <cell r="AA102" t="str">
            <v>E</v>
          </cell>
          <cell r="AB102" t="str">
            <v>E</v>
          </cell>
          <cell r="AC102" t="str">
            <v>E</v>
          </cell>
          <cell r="AD102" t="str">
            <v>E</v>
          </cell>
          <cell r="AE102" t="str">
            <v>E</v>
          </cell>
          <cell r="AF102" t="str">
            <v>M</v>
          </cell>
          <cell r="AG102" t="str">
            <v>O</v>
          </cell>
          <cell r="AH102" t="str">
            <v>N</v>
          </cell>
          <cell r="AI102" t="str">
            <v>N</v>
          </cell>
          <cell r="AJ102" t="str">
            <v>N</v>
          </cell>
          <cell r="AK102">
            <v>8</v>
          </cell>
          <cell r="AL102">
            <v>9</v>
          </cell>
          <cell r="AM102">
            <v>9</v>
          </cell>
          <cell r="AN102">
            <v>0</v>
          </cell>
          <cell r="AP102">
            <v>0</v>
          </cell>
          <cell r="AQ102">
            <v>0</v>
          </cell>
          <cell r="AR102">
            <v>1</v>
          </cell>
          <cell r="AS102">
            <v>0</v>
          </cell>
          <cell r="AT102">
            <v>0</v>
          </cell>
          <cell r="AU102">
            <v>0</v>
          </cell>
          <cell r="AV102">
            <v>4</v>
          </cell>
          <cell r="AW102">
            <v>0</v>
          </cell>
          <cell r="AX102">
            <v>27</v>
          </cell>
        </row>
        <row r="103">
          <cell r="B103">
            <v>327</v>
          </cell>
          <cell r="C103" t="str">
            <v>PINKY 2</v>
          </cell>
          <cell r="D103" t="str">
            <v>5TH FLOOR</v>
          </cell>
          <cell r="E103" t="str">
            <v>THU</v>
          </cell>
          <cell r="F103" t="str">
            <v>M</v>
          </cell>
          <cell r="G103" t="str">
            <v>M</v>
          </cell>
          <cell r="H103" t="str">
            <v>M</v>
          </cell>
          <cell r="I103" t="str">
            <v>O</v>
          </cell>
          <cell r="J103" t="str">
            <v>M</v>
          </cell>
          <cell r="K103" t="str">
            <v>M</v>
          </cell>
          <cell r="L103" t="str">
            <v>M</v>
          </cell>
          <cell r="M103" t="str">
            <v>M</v>
          </cell>
          <cell r="N103" t="str">
            <v>M</v>
          </cell>
          <cell r="O103" t="str">
            <v>M</v>
          </cell>
          <cell r="P103" t="str">
            <v>O</v>
          </cell>
          <cell r="Q103" t="str">
            <v>M</v>
          </cell>
          <cell r="R103" t="str">
            <v>M</v>
          </cell>
          <cell r="S103" t="str">
            <v>M</v>
          </cell>
          <cell r="T103" t="str">
            <v>M</v>
          </cell>
          <cell r="U103" t="str">
            <v>M</v>
          </cell>
          <cell r="V103" t="str">
            <v>M</v>
          </cell>
          <cell r="W103" t="str">
            <v>O</v>
          </cell>
          <cell r="X103" t="str">
            <v>M</v>
          </cell>
          <cell r="Y103" t="str">
            <v>M</v>
          </cell>
          <cell r="Z103" t="str">
            <v>M</v>
          </cell>
          <cell r="AA103" t="str">
            <v>M</v>
          </cell>
          <cell r="AB103" t="str">
            <v>M</v>
          </cell>
          <cell r="AC103" t="str">
            <v>M</v>
          </cell>
          <cell r="AD103" t="str">
            <v>O</v>
          </cell>
          <cell r="AE103" t="str">
            <v>M</v>
          </cell>
          <cell r="AF103" t="str">
            <v>M</v>
          </cell>
          <cell r="AG103" t="str">
            <v>M</v>
          </cell>
          <cell r="AH103" t="str">
            <v>M</v>
          </cell>
          <cell r="AI103" t="str">
            <v>M</v>
          </cell>
          <cell r="AJ103" t="str">
            <v>M</v>
          </cell>
          <cell r="AK103">
            <v>27</v>
          </cell>
          <cell r="AL103">
            <v>0</v>
          </cell>
          <cell r="AM103">
            <v>0</v>
          </cell>
          <cell r="AN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  <cell r="AV103">
            <v>4</v>
          </cell>
          <cell r="AW103">
            <v>0</v>
          </cell>
          <cell r="AX103">
            <v>27</v>
          </cell>
        </row>
        <row r="104">
          <cell r="B104">
            <v>400</v>
          </cell>
          <cell r="C104" t="str">
            <v>GEETA 5</v>
          </cell>
          <cell r="D104" t="str">
            <v>LDR</v>
          </cell>
          <cell r="E104" t="str">
            <v>MON</v>
          </cell>
          <cell r="F104" t="str">
            <v>O</v>
          </cell>
          <cell r="G104" t="str">
            <v>N</v>
          </cell>
          <cell r="H104" t="str">
            <v>N</v>
          </cell>
          <cell r="I104" t="str">
            <v>N</v>
          </cell>
          <cell r="J104" t="str">
            <v>N</v>
          </cell>
          <cell r="K104" t="str">
            <v>N</v>
          </cell>
          <cell r="L104" t="str">
            <v>N</v>
          </cell>
          <cell r="M104" t="str">
            <v>O</v>
          </cell>
          <cell r="N104" t="str">
            <v>M</v>
          </cell>
          <cell r="O104" t="str">
            <v>M</v>
          </cell>
          <cell r="P104" t="str">
            <v>M</v>
          </cell>
          <cell r="Q104" t="str">
            <v>M</v>
          </cell>
          <cell r="R104" t="str">
            <v>M</v>
          </cell>
          <cell r="S104" t="str">
            <v>M</v>
          </cell>
          <cell r="T104" t="str">
            <v>O</v>
          </cell>
          <cell r="U104" t="str">
            <v>E</v>
          </cell>
          <cell r="V104" t="str">
            <v>E</v>
          </cell>
          <cell r="W104" t="str">
            <v>E</v>
          </cell>
          <cell r="X104" t="str">
            <v>E</v>
          </cell>
          <cell r="Y104" t="str">
            <v>E</v>
          </cell>
          <cell r="Z104" t="str">
            <v>E</v>
          </cell>
          <cell r="AA104" t="str">
            <v>O</v>
          </cell>
          <cell r="AB104" t="str">
            <v>N</v>
          </cell>
          <cell r="AC104" t="str">
            <v>N</v>
          </cell>
          <cell r="AD104" t="str">
            <v>N</v>
          </cell>
          <cell r="AE104" t="str">
            <v>N</v>
          </cell>
          <cell r="AF104" t="str">
            <v>N</v>
          </cell>
          <cell r="AG104" t="str">
            <v>N</v>
          </cell>
          <cell r="AH104" t="str">
            <v>O</v>
          </cell>
          <cell r="AI104" t="str">
            <v>M</v>
          </cell>
          <cell r="AJ104" t="str">
            <v>M</v>
          </cell>
          <cell r="AK104">
            <v>8</v>
          </cell>
          <cell r="AL104">
            <v>6</v>
          </cell>
          <cell r="AM104">
            <v>12</v>
          </cell>
          <cell r="AN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5</v>
          </cell>
          <cell r="AW104">
            <v>0</v>
          </cell>
          <cell r="AX104">
            <v>26</v>
          </cell>
        </row>
        <row r="105">
          <cell r="B105">
            <v>394</v>
          </cell>
          <cell r="C105" t="str">
            <v>RUBY 2</v>
          </cell>
          <cell r="D105" t="str">
            <v>LDR</v>
          </cell>
          <cell r="E105" t="str">
            <v>THU</v>
          </cell>
          <cell r="F105" t="str">
            <v>E</v>
          </cell>
          <cell r="G105" t="str">
            <v>E</v>
          </cell>
          <cell r="H105" t="str">
            <v>M</v>
          </cell>
          <cell r="I105" t="str">
            <v>O</v>
          </cell>
          <cell r="J105" t="str">
            <v>N</v>
          </cell>
          <cell r="K105" t="str">
            <v>N</v>
          </cell>
          <cell r="L105" t="str">
            <v>N</v>
          </cell>
          <cell r="M105" t="str">
            <v>N</v>
          </cell>
          <cell r="N105" t="str">
            <v>N</v>
          </cell>
          <cell r="O105" t="str">
            <v>N</v>
          </cell>
          <cell r="P105" t="str">
            <v>O</v>
          </cell>
          <cell r="Q105" t="str">
            <v>M</v>
          </cell>
          <cell r="R105" t="str">
            <v>M</v>
          </cell>
          <cell r="S105" t="str">
            <v>M</v>
          </cell>
          <cell r="T105" t="str">
            <v>M</v>
          </cell>
          <cell r="U105" t="str">
            <v>M</v>
          </cell>
          <cell r="V105" t="str">
            <v>M</v>
          </cell>
          <cell r="W105" t="str">
            <v>O</v>
          </cell>
          <cell r="X105" t="str">
            <v>E</v>
          </cell>
          <cell r="Y105" t="str">
            <v>E</v>
          </cell>
          <cell r="Z105" t="str">
            <v>E</v>
          </cell>
          <cell r="AA105" t="str">
            <v>E</v>
          </cell>
          <cell r="AB105" t="str">
            <v>M</v>
          </cell>
          <cell r="AC105" t="str">
            <v>E</v>
          </cell>
          <cell r="AD105" t="str">
            <v>O</v>
          </cell>
          <cell r="AE105" t="str">
            <v>N</v>
          </cell>
          <cell r="AF105" t="str">
            <v>N</v>
          </cell>
          <cell r="AG105" t="str">
            <v>N</v>
          </cell>
          <cell r="AH105" t="str">
            <v>N</v>
          </cell>
          <cell r="AI105" t="str">
            <v>N</v>
          </cell>
          <cell r="AJ105" t="str">
            <v>N</v>
          </cell>
          <cell r="AK105">
            <v>8</v>
          </cell>
          <cell r="AL105">
            <v>7</v>
          </cell>
          <cell r="AM105">
            <v>12</v>
          </cell>
          <cell r="AN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4</v>
          </cell>
          <cell r="AW105">
            <v>0</v>
          </cell>
          <cell r="AX105">
            <v>27</v>
          </cell>
        </row>
        <row r="106">
          <cell r="B106">
            <v>308</v>
          </cell>
          <cell r="C106" t="str">
            <v>RAJESHWARI</v>
          </cell>
          <cell r="D106" t="str">
            <v>LDR</v>
          </cell>
          <cell r="E106" t="str">
            <v>SUN</v>
          </cell>
          <cell r="F106" t="str">
            <v>M</v>
          </cell>
          <cell r="G106" t="str">
            <v>M</v>
          </cell>
          <cell r="H106" t="str">
            <v>M</v>
          </cell>
          <cell r="I106" t="str">
            <v>M</v>
          </cell>
          <cell r="J106" t="str">
            <v>M</v>
          </cell>
          <cell r="K106" t="str">
            <v>M</v>
          </cell>
          <cell r="L106" t="str">
            <v>O</v>
          </cell>
          <cell r="M106" t="str">
            <v>M</v>
          </cell>
          <cell r="N106" t="str">
            <v>M</v>
          </cell>
          <cell r="O106" t="str">
            <v>M</v>
          </cell>
          <cell r="P106" t="str">
            <v>M</v>
          </cell>
          <cell r="Q106" t="str">
            <v>M</v>
          </cell>
          <cell r="R106" t="str">
            <v>M</v>
          </cell>
          <cell r="S106" t="str">
            <v>O</v>
          </cell>
          <cell r="T106" t="str">
            <v>M</v>
          </cell>
          <cell r="U106" t="str">
            <v>M</v>
          </cell>
          <cell r="V106" t="str">
            <v>M</v>
          </cell>
          <cell r="W106" t="str">
            <v>M</v>
          </cell>
          <cell r="X106" t="str">
            <v>M</v>
          </cell>
          <cell r="Y106" t="str">
            <v>M</v>
          </cell>
          <cell r="Z106" t="str">
            <v>O</v>
          </cell>
          <cell r="AA106" t="str">
            <v>M</v>
          </cell>
          <cell r="AB106" t="str">
            <v>M</v>
          </cell>
          <cell r="AC106" t="str">
            <v>M</v>
          </cell>
          <cell r="AD106" t="str">
            <v>M</v>
          </cell>
          <cell r="AE106" t="str">
            <v>M</v>
          </cell>
          <cell r="AF106" t="str">
            <v>M</v>
          </cell>
          <cell r="AG106" t="str">
            <v>O</v>
          </cell>
          <cell r="AH106" t="str">
            <v>M</v>
          </cell>
          <cell r="AI106" t="str">
            <v>M</v>
          </cell>
          <cell r="AJ106" t="str">
            <v>M</v>
          </cell>
          <cell r="AK106">
            <v>27</v>
          </cell>
          <cell r="AL106">
            <v>0</v>
          </cell>
          <cell r="AM106">
            <v>0</v>
          </cell>
          <cell r="AN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4</v>
          </cell>
          <cell r="AW106">
            <v>0</v>
          </cell>
          <cell r="AX106">
            <v>27</v>
          </cell>
        </row>
        <row r="107">
          <cell r="B107">
            <v>317</v>
          </cell>
          <cell r="C107" t="str">
            <v>SEEMA DEVI-4</v>
          </cell>
          <cell r="D107" t="str">
            <v>LDR</v>
          </cell>
          <cell r="E107" t="str">
            <v>SAT</v>
          </cell>
          <cell r="F107" t="str">
            <v>M</v>
          </cell>
          <cell r="G107" t="str">
            <v>M</v>
          </cell>
          <cell r="H107" t="str">
            <v>M</v>
          </cell>
          <cell r="I107" t="str">
            <v>M</v>
          </cell>
          <cell r="J107" t="str">
            <v>M</v>
          </cell>
          <cell r="K107" t="str">
            <v>O</v>
          </cell>
          <cell r="L107" t="str">
            <v>E</v>
          </cell>
          <cell r="M107" t="str">
            <v>E</v>
          </cell>
          <cell r="N107" t="str">
            <v>E</v>
          </cell>
          <cell r="O107" t="str">
            <v>E</v>
          </cell>
          <cell r="P107" t="str">
            <v>E</v>
          </cell>
          <cell r="Q107" t="str">
            <v>E</v>
          </cell>
          <cell r="R107" t="str">
            <v>O</v>
          </cell>
          <cell r="S107" t="str">
            <v>N</v>
          </cell>
          <cell r="T107" t="str">
            <v>N</v>
          </cell>
          <cell r="U107" t="str">
            <v>N</v>
          </cell>
          <cell r="V107" t="str">
            <v>N</v>
          </cell>
          <cell r="W107" t="str">
            <v>N</v>
          </cell>
          <cell r="X107" t="str">
            <v>N</v>
          </cell>
          <cell r="Y107" t="str">
            <v>O</v>
          </cell>
          <cell r="Z107" t="str">
            <v>M</v>
          </cell>
          <cell r="AA107" t="str">
            <v>M</v>
          </cell>
          <cell r="AB107" t="str">
            <v>M</v>
          </cell>
          <cell r="AC107" t="str">
            <v>M</v>
          </cell>
          <cell r="AD107" t="str">
            <v>M</v>
          </cell>
          <cell r="AE107" t="str">
            <v>M</v>
          </cell>
          <cell r="AF107" t="str">
            <v>O</v>
          </cell>
          <cell r="AG107" t="str">
            <v>E+N</v>
          </cell>
          <cell r="AH107" t="str">
            <v>E</v>
          </cell>
          <cell r="AI107" t="str">
            <v>E</v>
          </cell>
          <cell r="AJ107" t="str">
            <v>E</v>
          </cell>
          <cell r="AK107">
            <v>11</v>
          </cell>
          <cell r="AL107">
            <v>9</v>
          </cell>
          <cell r="AM107">
            <v>6</v>
          </cell>
          <cell r="AN107">
            <v>0</v>
          </cell>
          <cell r="AP107">
            <v>0</v>
          </cell>
          <cell r="AQ107">
            <v>0</v>
          </cell>
          <cell r="AR107">
            <v>1</v>
          </cell>
          <cell r="AS107">
            <v>0</v>
          </cell>
          <cell r="AT107">
            <v>0</v>
          </cell>
          <cell r="AU107">
            <v>0</v>
          </cell>
          <cell r="AV107">
            <v>4</v>
          </cell>
          <cell r="AW107">
            <v>0</v>
          </cell>
          <cell r="AX107">
            <v>27</v>
          </cell>
        </row>
        <row r="108">
          <cell r="B108">
            <v>333</v>
          </cell>
          <cell r="C108" t="str">
            <v>NAZMA KHATOON</v>
          </cell>
          <cell r="D108" t="str">
            <v>LDR</v>
          </cell>
          <cell r="E108" t="str">
            <v>FRI</v>
          </cell>
          <cell r="F108" t="str">
            <v>N</v>
          </cell>
          <cell r="G108" t="str">
            <v>N</v>
          </cell>
          <cell r="H108" t="str">
            <v>N</v>
          </cell>
          <cell r="I108" t="str">
            <v>N</v>
          </cell>
          <cell r="J108" t="str">
            <v>O</v>
          </cell>
          <cell r="K108" t="str">
            <v>M</v>
          </cell>
          <cell r="L108" t="str">
            <v>M</v>
          </cell>
          <cell r="M108" t="str">
            <v>M</v>
          </cell>
          <cell r="N108" t="str">
            <v>M</v>
          </cell>
          <cell r="O108" t="str">
            <v>M</v>
          </cell>
          <cell r="P108" t="str">
            <v>M</v>
          </cell>
          <cell r="Q108" t="str">
            <v>O</v>
          </cell>
          <cell r="R108" t="str">
            <v>E</v>
          </cell>
          <cell r="S108" t="str">
            <v>E</v>
          </cell>
          <cell r="T108" t="str">
            <v>E</v>
          </cell>
          <cell r="U108" t="str">
            <v>E</v>
          </cell>
          <cell r="V108" t="str">
            <v>E</v>
          </cell>
          <cell r="W108" t="str">
            <v>E</v>
          </cell>
          <cell r="X108" t="str">
            <v>O</v>
          </cell>
          <cell r="Y108" t="str">
            <v>N</v>
          </cell>
          <cell r="Z108" t="str">
            <v>N</v>
          </cell>
          <cell r="AA108" t="str">
            <v>N</v>
          </cell>
          <cell r="AB108" t="str">
            <v>N</v>
          </cell>
          <cell r="AC108" t="str">
            <v>A</v>
          </cell>
          <cell r="AD108" t="str">
            <v>N</v>
          </cell>
          <cell r="AE108" t="str">
            <v>O</v>
          </cell>
          <cell r="AF108" t="str">
            <v>M</v>
          </cell>
          <cell r="AG108" t="str">
            <v>M</v>
          </cell>
          <cell r="AH108" t="str">
            <v>M</v>
          </cell>
          <cell r="AI108" t="str">
            <v>M</v>
          </cell>
          <cell r="AJ108" t="str">
            <v>M</v>
          </cell>
          <cell r="AK108">
            <v>11</v>
          </cell>
          <cell r="AL108">
            <v>6</v>
          </cell>
          <cell r="AM108">
            <v>9</v>
          </cell>
          <cell r="AN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4</v>
          </cell>
          <cell r="AW108">
            <v>1</v>
          </cell>
          <cell r="AX108">
            <v>26</v>
          </cell>
        </row>
        <row r="109">
          <cell r="B109">
            <v>410</v>
          </cell>
          <cell r="C109" t="str">
            <v>RITA JHA</v>
          </cell>
          <cell r="D109" t="str">
            <v>LDR</v>
          </cell>
          <cell r="E109" t="str">
            <v>FRI</v>
          </cell>
          <cell r="F109" t="str">
            <v>N</v>
          </cell>
          <cell r="G109" t="str">
            <v>N</v>
          </cell>
          <cell r="H109" t="str">
            <v>N</v>
          </cell>
          <cell r="I109" t="str">
            <v>N</v>
          </cell>
          <cell r="J109" t="str">
            <v>O</v>
          </cell>
          <cell r="K109" t="str">
            <v>M</v>
          </cell>
          <cell r="L109" t="str">
            <v>M</v>
          </cell>
          <cell r="M109" t="str">
            <v>M</v>
          </cell>
          <cell r="N109" t="str">
            <v>M</v>
          </cell>
          <cell r="O109" t="str">
            <v>M</v>
          </cell>
          <cell r="P109" t="str">
            <v>M</v>
          </cell>
          <cell r="Q109" t="str">
            <v>O</v>
          </cell>
          <cell r="R109" t="str">
            <v>E+N</v>
          </cell>
          <cell r="S109" t="str">
            <v>E</v>
          </cell>
          <cell r="T109" t="str">
            <v>E</v>
          </cell>
          <cell r="U109" t="str">
            <v>E</v>
          </cell>
          <cell r="V109" t="str">
            <v>E</v>
          </cell>
          <cell r="W109" t="str">
            <v>E</v>
          </cell>
          <cell r="X109" t="str">
            <v>O</v>
          </cell>
          <cell r="Y109" t="str">
            <v>N</v>
          </cell>
          <cell r="Z109" t="str">
            <v>N</v>
          </cell>
          <cell r="AA109" t="str">
            <v>A</v>
          </cell>
          <cell r="AB109" t="str">
            <v>N</v>
          </cell>
          <cell r="AC109" t="str">
            <v>N</v>
          </cell>
          <cell r="AD109" t="str">
            <v>N</v>
          </cell>
          <cell r="AE109" t="str">
            <v>O</v>
          </cell>
          <cell r="AF109" t="str">
            <v>M</v>
          </cell>
          <cell r="AG109" t="str">
            <v>M</v>
          </cell>
          <cell r="AH109" t="str">
            <v>M</v>
          </cell>
          <cell r="AI109" t="str">
            <v>M</v>
          </cell>
          <cell r="AJ109" t="str">
            <v>M</v>
          </cell>
          <cell r="AK109">
            <v>11</v>
          </cell>
          <cell r="AL109">
            <v>5</v>
          </cell>
          <cell r="AM109">
            <v>9</v>
          </cell>
          <cell r="AN109">
            <v>0</v>
          </cell>
          <cell r="AP109">
            <v>0</v>
          </cell>
          <cell r="AQ109">
            <v>0</v>
          </cell>
          <cell r="AR109">
            <v>1</v>
          </cell>
          <cell r="AS109">
            <v>0</v>
          </cell>
          <cell r="AT109">
            <v>0</v>
          </cell>
          <cell r="AU109">
            <v>0</v>
          </cell>
          <cell r="AV109">
            <v>4</v>
          </cell>
          <cell r="AW109">
            <v>1</v>
          </cell>
          <cell r="AX109">
            <v>26</v>
          </cell>
        </row>
        <row r="110">
          <cell r="B110">
            <v>326</v>
          </cell>
          <cell r="C110" t="str">
            <v>POONAM 2</v>
          </cell>
          <cell r="D110" t="str">
            <v>LDR</v>
          </cell>
          <cell r="E110" t="str">
            <v>SUN</v>
          </cell>
          <cell r="F110" t="str">
            <v>E</v>
          </cell>
          <cell r="G110" t="str">
            <v>E</v>
          </cell>
          <cell r="H110" t="str">
            <v>E</v>
          </cell>
          <cell r="I110" t="str">
            <v>E</v>
          </cell>
          <cell r="J110" t="str">
            <v>E</v>
          </cell>
          <cell r="K110" t="str">
            <v>E</v>
          </cell>
          <cell r="L110" t="str">
            <v>O</v>
          </cell>
          <cell r="M110" t="str">
            <v>A</v>
          </cell>
          <cell r="N110" t="str">
            <v>N</v>
          </cell>
          <cell r="O110" t="str">
            <v>N</v>
          </cell>
          <cell r="P110" t="str">
            <v>N</v>
          </cell>
          <cell r="Q110" t="str">
            <v>N</v>
          </cell>
          <cell r="R110" t="str">
            <v>N</v>
          </cell>
          <cell r="S110" t="str">
            <v>O</v>
          </cell>
          <cell r="T110" t="str">
            <v>M</v>
          </cell>
          <cell r="U110" t="str">
            <v>M</v>
          </cell>
          <cell r="V110" t="str">
            <v>M</v>
          </cell>
          <cell r="W110" t="str">
            <v>M</v>
          </cell>
          <cell r="X110" t="str">
            <v>M</v>
          </cell>
          <cell r="Y110" t="str">
            <v>M</v>
          </cell>
          <cell r="Z110" t="str">
            <v>O</v>
          </cell>
          <cell r="AA110" t="str">
            <v>E</v>
          </cell>
          <cell r="AB110" t="str">
            <v>M</v>
          </cell>
          <cell r="AC110" t="str">
            <v>E</v>
          </cell>
          <cell r="AD110" t="str">
            <v>E</v>
          </cell>
          <cell r="AE110" t="str">
            <v>E</v>
          </cell>
          <cell r="AF110" t="str">
            <v>E</v>
          </cell>
          <cell r="AG110" t="str">
            <v>O</v>
          </cell>
          <cell r="AH110" t="str">
            <v>N</v>
          </cell>
          <cell r="AI110" t="str">
            <v>N</v>
          </cell>
          <cell r="AJ110" t="str">
            <v>N</v>
          </cell>
          <cell r="AK110">
            <v>7</v>
          </cell>
          <cell r="AL110">
            <v>11</v>
          </cell>
          <cell r="AM110">
            <v>8</v>
          </cell>
          <cell r="AN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4</v>
          </cell>
          <cell r="AW110">
            <v>1</v>
          </cell>
          <cell r="AX110">
            <v>26</v>
          </cell>
        </row>
        <row r="111">
          <cell r="B111">
            <v>304</v>
          </cell>
          <cell r="C111" t="str">
            <v>SONIA KAUR</v>
          </cell>
          <cell r="D111" t="str">
            <v>LDR</v>
          </cell>
          <cell r="E111" t="str">
            <v>WED</v>
          </cell>
          <cell r="F111" t="str">
            <v>M</v>
          </cell>
          <cell r="G111" t="str">
            <v>M</v>
          </cell>
          <cell r="H111" t="str">
            <v>O</v>
          </cell>
          <cell r="I111" t="str">
            <v>E</v>
          </cell>
          <cell r="J111" t="str">
            <v>E</v>
          </cell>
          <cell r="K111" t="str">
            <v>E</v>
          </cell>
          <cell r="L111" t="str">
            <v>E</v>
          </cell>
          <cell r="M111" t="str">
            <v>E</v>
          </cell>
          <cell r="N111" t="str">
            <v>E</v>
          </cell>
          <cell r="O111" t="str">
            <v>O</v>
          </cell>
          <cell r="P111" t="str">
            <v>N</v>
          </cell>
          <cell r="Q111" t="str">
            <v>N</v>
          </cell>
          <cell r="R111" t="str">
            <v>N</v>
          </cell>
          <cell r="S111" t="str">
            <v>N</v>
          </cell>
          <cell r="T111" t="str">
            <v>N</v>
          </cell>
          <cell r="U111" t="str">
            <v>N</v>
          </cell>
          <cell r="V111" t="str">
            <v>O</v>
          </cell>
          <cell r="W111" t="str">
            <v>M</v>
          </cell>
          <cell r="X111" t="str">
            <v>M</v>
          </cell>
          <cell r="Y111" t="str">
            <v>M</v>
          </cell>
          <cell r="Z111" t="str">
            <v>M</v>
          </cell>
          <cell r="AA111" t="str">
            <v>M</v>
          </cell>
          <cell r="AB111" t="str">
            <v>E</v>
          </cell>
          <cell r="AC111" t="str">
            <v>O</v>
          </cell>
          <cell r="AD111" t="str">
            <v>E</v>
          </cell>
          <cell r="AE111" t="str">
            <v>E</v>
          </cell>
          <cell r="AF111" t="str">
            <v>E</v>
          </cell>
          <cell r="AG111" t="str">
            <v>E</v>
          </cell>
          <cell r="AH111" t="str">
            <v>E</v>
          </cell>
          <cell r="AI111" t="str">
            <v>E</v>
          </cell>
          <cell r="AJ111" t="str">
            <v>O</v>
          </cell>
          <cell r="AK111">
            <v>7</v>
          </cell>
          <cell r="AL111">
            <v>13</v>
          </cell>
          <cell r="AM111">
            <v>6</v>
          </cell>
          <cell r="AN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5</v>
          </cell>
          <cell r="AW111">
            <v>0</v>
          </cell>
          <cell r="AX111">
            <v>26</v>
          </cell>
        </row>
        <row r="112">
          <cell r="B112">
            <v>318</v>
          </cell>
          <cell r="C112" t="str">
            <v>JYOTI -3</v>
          </cell>
          <cell r="D112" t="str">
            <v>6TH FLOOR</v>
          </cell>
          <cell r="E112" t="str">
            <v>SUN</v>
          </cell>
          <cell r="F112" t="str">
            <v>M</v>
          </cell>
          <cell r="G112" t="str">
            <v>M</v>
          </cell>
          <cell r="H112" t="str">
            <v>M</v>
          </cell>
          <cell r="I112" t="str">
            <v>M</v>
          </cell>
          <cell r="J112" t="str">
            <v>M</v>
          </cell>
          <cell r="K112" t="str">
            <v>M</v>
          </cell>
          <cell r="L112" t="str">
            <v>O</v>
          </cell>
          <cell r="M112" t="str">
            <v>M</v>
          </cell>
          <cell r="N112" t="str">
            <v>M</v>
          </cell>
          <cell r="O112" t="str">
            <v>M</v>
          </cell>
          <cell r="P112" t="str">
            <v>M</v>
          </cell>
          <cell r="Q112" t="str">
            <v>M</v>
          </cell>
          <cell r="R112" t="str">
            <v>M</v>
          </cell>
          <cell r="S112" t="str">
            <v>O</v>
          </cell>
          <cell r="T112" t="str">
            <v>M</v>
          </cell>
          <cell r="U112" t="str">
            <v>M</v>
          </cell>
          <cell r="V112" t="str">
            <v>M</v>
          </cell>
          <cell r="W112" t="str">
            <v>M</v>
          </cell>
          <cell r="X112" t="str">
            <v>M</v>
          </cell>
          <cell r="Y112" t="str">
            <v>M</v>
          </cell>
          <cell r="Z112" t="str">
            <v>O</v>
          </cell>
          <cell r="AA112" t="str">
            <v>M</v>
          </cell>
          <cell r="AB112" t="str">
            <v>M</v>
          </cell>
          <cell r="AC112" t="str">
            <v>M</v>
          </cell>
          <cell r="AD112" t="str">
            <v>M</v>
          </cell>
          <cell r="AE112" t="str">
            <v>M</v>
          </cell>
          <cell r="AF112" t="str">
            <v>A</v>
          </cell>
          <cell r="AG112" t="str">
            <v>O</v>
          </cell>
          <cell r="AH112" t="str">
            <v>M</v>
          </cell>
          <cell r="AI112" t="str">
            <v>M</v>
          </cell>
          <cell r="AJ112" t="str">
            <v>M</v>
          </cell>
          <cell r="AK112">
            <v>26</v>
          </cell>
          <cell r="AL112">
            <v>0</v>
          </cell>
          <cell r="AM112">
            <v>0</v>
          </cell>
          <cell r="AN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4</v>
          </cell>
          <cell r="AW112">
            <v>1</v>
          </cell>
          <cell r="AX112">
            <v>26</v>
          </cell>
        </row>
        <row r="113">
          <cell r="B113">
            <v>335</v>
          </cell>
          <cell r="C113" t="str">
            <v>DALIP-2</v>
          </cell>
          <cell r="D113" t="str">
            <v>6TH FLOOR</v>
          </cell>
          <cell r="E113" t="str">
            <v>THU</v>
          </cell>
          <cell r="F113" t="str">
            <v>E</v>
          </cell>
          <cell r="G113" t="str">
            <v>E</v>
          </cell>
          <cell r="H113" t="str">
            <v>E</v>
          </cell>
          <cell r="I113" t="str">
            <v>O</v>
          </cell>
          <cell r="J113" t="str">
            <v>N</v>
          </cell>
          <cell r="K113" t="str">
            <v>N</v>
          </cell>
          <cell r="L113" t="str">
            <v>N</v>
          </cell>
          <cell r="M113" t="str">
            <v>N</v>
          </cell>
          <cell r="N113" t="str">
            <v>N</v>
          </cell>
          <cell r="O113" t="str">
            <v>N</v>
          </cell>
          <cell r="P113" t="str">
            <v>O</v>
          </cell>
          <cell r="Q113" t="str">
            <v>M</v>
          </cell>
          <cell r="R113" t="str">
            <v>M</v>
          </cell>
          <cell r="S113" t="str">
            <v>M</v>
          </cell>
          <cell r="T113" t="str">
            <v>M</v>
          </cell>
          <cell r="U113" t="str">
            <v>M</v>
          </cell>
          <cell r="V113" t="str">
            <v>M</v>
          </cell>
          <cell r="W113" t="str">
            <v>O</v>
          </cell>
          <cell r="X113" t="str">
            <v>E</v>
          </cell>
          <cell r="Y113" t="str">
            <v>E</v>
          </cell>
          <cell r="Z113" t="str">
            <v>M</v>
          </cell>
          <cell r="AA113" t="str">
            <v>E</v>
          </cell>
          <cell r="AB113" t="str">
            <v>E</v>
          </cell>
          <cell r="AC113" t="str">
            <v>E</v>
          </cell>
          <cell r="AD113" t="str">
            <v>O</v>
          </cell>
          <cell r="AE113" t="str">
            <v>N</v>
          </cell>
          <cell r="AF113" t="str">
            <v>N</v>
          </cell>
          <cell r="AG113" t="str">
            <v>N</v>
          </cell>
          <cell r="AH113" t="str">
            <v>N</v>
          </cell>
          <cell r="AI113" t="str">
            <v>N</v>
          </cell>
          <cell r="AJ113" t="str">
            <v>N</v>
          </cell>
          <cell r="AK113">
            <v>7</v>
          </cell>
          <cell r="AL113">
            <v>8</v>
          </cell>
          <cell r="AM113">
            <v>12</v>
          </cell>
          <cell r="AN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4</v>
          </cell>
          <cell r="AW113">
            <v>0</v>
          </cell>
          <cell r="AX113">
            <v>27</v>
          </cell>
        </row>
        <row r="114">
          <cell r="B114">
            <v>391</v>
          </cell>
          <cell r="C114" t="str">
            <v>BRIJESH</v>
          </cell>
          <cell r="D114" t="str">
            <v>6TH FLOOR</v>
          </cell>
          <cell r="E114" t="str">
            <v>TUE</v>
          </cell>
          <cell r="F114" t="str">
            <v>N</v>
          </cell>
          <cell r="G114" t="str">
            <v>M</v>
          </cell>
          <cell r="H114" t="str">
            <v>M</v>
          </cell>
          <cell r="I114" t="str">
            <v>M</v>
          </cell>
          <cell r="J114" t="str">
            <v>M</v>
          </cell>
          <cell r="K114" t="str">
            <v>M</v>
          </cell>
          <cell r="L114" t="str">
            <v>M</v>
          </cell>
          <cell r="M114" t="str">
            <v>A</v>
          </cell>
          <cell r="N114" t="str">
            <v>O</v>
          </cell>
          <cell r="O114" t="str">
            <v>E</v>
          </cell>
          <cell r="P114" t="str">
            <v>E</v>
          </cell>
          <cell r="Q114" t="str">
            <v>E</v>
          </cell>
          <cell r="R114" t="str">
            <v>E</v>
          </cell>
          <cell r="S114" t="str">
            <v>E</v>
          </cell>
          <cell r="T114" t="str">
            <v>E</v>
          </cell>
          <cell r="U114" t="str">
            <v>O</v>
          </cell>
          <cell r="V114" t="str">
            <v>N</v>
          </cell>
          <cell r="W114" t="str">
            <v>N</v>
          </cell>
          <cell r="X114" t="str">
            <v>N</v>
          </cell>
          <cell r="Y114" t="str">
            <v>N</v>
          </cell>
          <cell r="Z114" t="str">
            <v>N</v>
          </cell>
          <cell r="AA114" t="str">
            <v>N</v>
          </cell>
          <cell r="AB114" t="str">
            <v>O</v>
          </cell>
          <cell r="AC114" t="str">
            <v>M</v>
          </cell>
          <cell r="AD114" t="str">
            <v>M</v>
          </cell>
          <cell r="AE114" t="str">
            <v>M</v>
          </cell>
          <cell r="AF114" t="str">
            <v>M</v>
          </cell>
          <cell r="AG114" t="str">
            <v>M+E</v>
          </cell>
          <cell r="AH114" t="str">
            <v>M</v>
          </cell>
          <cell r="AI114" t="str">
            <v>O</v>
          </cell>
          <cell r="AJ114" t="str">
            <v>E</v>
          </cell>
          <cell r="AK114">
            <v>11</v>
          </cell>
          <cell r="AL114">
            <v>7</v>
          </cell>
          <cell r="AM114">
            <v>7</v>
          </cell>
          <cell r="AN114">
            <v>0</v>
          </cell>
          <cell r="AP114">
            <v>1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4</v>
          </cell>
          <cell r="AW114">
            <v>1</v>
          </cell>
          <cell r="AX114">
            <v>26</v>
          </cell>
        </row>
        <row r="115">
          <cell r="B115">
            <v>431</v>
          </cell>
          <cell r="C115" t="str">
            <v>RAM KUMAR</v>
          </cell>
          <cell r="D115" t="str">
            <v>6TH FLOOR</v>
          </cell>
          <cell r="E115" t="str">
            <v>WED</v>
          </cell>
          <cell r="F115" t="str">
            <v>M</v>
          </cell>
          <cell r="G115" t="str">
            <v>M</v>
          </cell>
          <cell r="H115" t="str">
            <v>O</v>
          </cell>
          <cell r="I115" t="str">
            <v>E</v>
          </cell>
          <cell r="J115" t="str">
            <v>E</v>
          </cell>
          <cell r="K115" t="str">
            <v>E</v>
          </cell>
          <cell r="L115" t="str">
            <v>E</v>
          </cell>
          <cell r="M115" t="str">
            <v>E+N</v>
          </cell>
          <cell r="N115" t="str">
            <v>E</v>
          </cell>
          <cell r="O115" t="str">
            <v>O</v>
          </cell>
          <cell r="P115" t="str">
            <v>N</v>
          </cell>
          <cell r="Q115" t="str">
            <v>N</v>
          </cell>
          <cell r="R115" t="str">
            <v>N</v>
          </cell>
          <cell r="S115" t="str">
            <v>N</v>
          </cell>
          <cell r="T115" t="str">
            <v>N</v>
          </cell>
          <cell r="U115" t="str">
            <v>N</v>
          </cell>
          <cell r="V115" t="str">
            <v>O</v>
          </cell>
          <cell r="W115" t="str">
            <v>M</v>
          </cell>
          <cell r="X115" t="str">
            <v>M</v>
          </cell>
          <cell r="Y115" t="str">
            <v>M</v>
          </cell>
          <cell r="Z115" t="str">
            <v>M</v>
          </cell>
          <cell r="AA115" t="str">
            <v>M</v>
          </cell>
          <cell r="AB115" t="str">
            <v>M</v>
          </cell>
          <cell r="AC115" t="str">
            <v>O</v>
          </cell>
          <cell r="AD115" t="str">
            <v>E</v>
          </cell>
          <cell r="AE115" t="str">
            <v>E</v>
          </cell>
          <cell r="AF115" t="str">
            <v>E</v>
          </cell>
          <cell r="AG115" t="str">
            <v>E</v>
          </cell>
          <cell r="AH115" t="str">
            <v>E</v>
          </cell>
          <cell r="AI115" t="str">
            <v>E</v>
          </cell>
          <cell r="AJ115" t="str">
            <v>O</v>
          </cell>
          <cell r="AK115">
            <v>8</v>
          </cell>
          <cell r="AL115">
            <v>11</v>
          </cell>
          <cell r="AM115">
            <v>6</v>
          </cell>
          <cell r="AN115">
            <v>0</v>
          </cell>
          <cell r="AP115">
            <v>0</v>
          </cell>
          <cell r="AQ115">
            <v>0</v>
          </cell>
          <cell r="AR115">
            <v>1</v>
          </cell>
          <cell r="AS115">
            <v>0</v>
          </cell>
          <cell r="AT115">
            <v>0</v>
          </cell>
          <cell r="AU115">
            <v>0</v>
          </cell>
          <cell r="AV115">
            <v>5</v>
          </cell>
          <cell r="AW115">
            <v>0</v>
          </cell>
          <cell r="AX115">
            <v>26</v>
          </cell>
        </row>
        <row r="116">
          <cell r="B116">
            <v>373</v>
          </cell>
          <cell r="C116" t="str">
            <v>PANKAJ 4</v>
          </cell>
          <cell r="D116" t="str">
            <v>6TH FLOOR</v>
          </cell>
          <cell r="E116" t="str">
            <v>SAT</v>
          </cell>
          <cell r="F116" t="str">
            <v>M</v>
          </cell>
          <cell r="G116" t="str">
            <v>M</v>
          </cell>
          <cell r="H116" t="str">
            <v>M</v>
          </cell>
          <cell r="I116" t="str">
            <v>M</v>
          </cell>
          <cell r="J116" t="str">
            <v>M</v>
          </cell>
          <cell r="K116" t="str">
            <v>O</v>
          </cell>
          <cell r="L116" t="str">
            <v>E+N</v>
          </cell>
          <cell r="M116" t="str">
            <v>E</v>
          </cell>
          <cell r="N116" t="str">
            <v>E</v>
          </cell>
          <cell r="O116" t="str">
            <v>E</v>
          </cell>
          <cell r="P116" t="str">
            <v>E</v>
          </cell>
          <cell r="Q116" t="str">
            <v>E</v>
          </cell>
          <cell r="R116" t="str">
            <v>O</v>
          </cell>
          <cell r="S116" t="str">
            <v>N</v>
          </cell>
          <cell r="T116" t="str">
            <v>N</v>
          </cell>
          <cell r="U116" t="str">
            <v>N</v>
          </cell>
          <cell r="V116" t="str">
            <v>N</v>
          </cell>
          <cell r="W116" t="str">
            <v>N</v>
          </cell>
          <cell r="X116" t="str">
            <v>N</v>
          </cell>
          <cell r="Y116" t="str">
            <v>O</v>
          </cell>
          <cell r="Z116" t="str">
            <v>M</v>
          </cell>
          <cell r="AA116" t="str">
            <v>M</v>
          </cell>
          <cell r="AB116" t="str">
            <v>M</v>
          </cell>
          <cell r="AC116" t="str">
            <v>M</v>
          </cell>
          <cell r="AD116" t="str">
            <v>M</v>
          </cell>
          <cell r="AE116" t="str">
            <v>M</v>
          </cell>
          <cell r="AF116" t="str">
            <v>O</v>
          </cell>
          <cell r="AG116" t="str">
            <v>E</v>
          </cell>
          <cell r="AH116" t="str">
            <v>E</v>
          </cell>
          <cell r="AI116" t="str">
            <v>E</v>
          </cell>
          <cell r="AJ116" t="str">
            <v>E</v>
          </cell>
          <cell r="AK116">
            <v>11</v>
          </cell>
          <cell r="AL116">
            <v>9</v>
          </cell>
          <cell r="AM116">
            <v>6</v>
          </cell>
          <cell r="AN116">
            <v>0</v>
          </cell>
          <cell r="AP116">
            <v>0</v>
          </cell>
          <cell r="AQ116">
            <v>0</v>
          </cell>
          <cell r="AR116">
            <v>1</v>
          </cell>
          <cell r="AS116">
            <v>0</v>
          </cell>
          <cell r="AT116">
            <v>0</v>
          </cell>
          <cell r="AU116">
            <v>0</v>
          </cell>
          <cell r="AV116">
            <v>4</v>
          </cell>
          <cell r="AW116">
            <v>0</v>
          </cell>
          <cell r="AX116">
            <v>27</v>
          </cell>
        </row>
        <row r="117">
          <cell r="B117">
            <v>7872</v>
          </cell>
          <cell r="C117" t="str">
            <v>GULSHAN</v>
          </cell>
          <cell r="D117" t="str">
            <v>6TH FLOOR</v>
          </cell>
          <cell r="E117" t="str">
            <v>SUN</v>
          </cell>
          <cell r="F117" t="str">
            <v>A</v>
          </cell>
          <cell r="G117" t="str">
            <v>A</v>
          </cell>
          <cell r="H117" t="str">
            <v>A</v>
          </cell>
          <cell r="I117" t="str">
            <v>A</v>
          </cell>
          <cell r="J117" t="str">
            <v>A</v>
          </cell>
          <cell r="K117" t="str">
            <v>A</v>
          </cell>
          <cell r="L117" t="str">
            <v>A</v>
          </cell>
          <cell r="M117" t="str">
            <v>A</v>
          </cell>
          <cell r="N117" t="str">
            <v>A</v>
          </cell>
          <cell r="O117" t="str">
            <v>A</v>
          </cell>
          <cell r="P117" t="str">
            <v>A</v>
          </cell>
          <cell r="Q117" t="str">
            <v>A</v>
          </cell>
          <cell r="R117" t="str">
            <v>A</v>
          </cell>
          <cell r="S117" t="str">
            <v>A</v>
          </cell>
          <cell r="T117" t="str">
            <v>A</v>
          </cell>
          <cell r="U117" t="str">
            <v>A</v>
          </cell>
          <cell r="V117" t="str">
            <v>A</v>
          </cell>
          <cell r="W117" t="str">
            <v>A</v>
          </cell>
          <cell r="X117" t="str">
            <v>A</v>
          </cell>
          <cell r="Y117" t="str">
            <v>A</v>
          </cell>
          <cell r="Z117" t="str">
            <v>A</v>
          </cell>
          <cell r="AA117" t="str">
            <v>A</v>
          </cell>
          <cell r="AB117" t="str">
            <v>A</v>
          </cell>
          <cell r="AC117" t="str">
            <v>A</v>
          </cell>
          <cell r="AD117" t="str">
            <v>A</v>
          </cell>
          <cell r="AE117" t="str">
            <v>A</v>
          </cell>
          <cell r="AF117" t="str">
            <v>A</v>
          </cell>
          <cell r="AG117" t="str">
            <v>A</v>
          </cell>
          <cell r="AH117" t="str">
            <v>A</v>
          </cell>
          <cell r="AI117" t="str">
            <v>A</v>
          </cell>
          <cell r="AJ117" t="str">
            <v>A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31</v>
          </cell>
          <cell r="AX117">
            <v>0</v>
          </cell>
        </row>
        <row r="118">
          <cell r="B118">
            <v>435</v>
          </cell>
          <cell r="C118" t="str">
            <v>MEENAKSHI</v>
          </cell>
          <cell r="D118" t="str">
            <v>6TH FLOOR</v>
          </cell>
          <cell r="E118" t="str">
            <v>SUN</v>
          </cell>
          <cell r="F118" t="str">
            <v>E+N</v>
          </cell>
          <cell r="G118" t="str">
            <v>E</v>
          </cell>
          <cell r="H118" t="str">
            <v>E</v>
          </cell>
          <cell r="I118" t="str">
            <v>E+N</v>
          </cell>
          <cell r="J118" t="str">
            <v>E</v>
          </cell>
          <cell r="K118" t="str">
            <v>E</v>
          </cell>
          <cell r="L118" t="str">
            <v>O</v>
          </cell>
          <cell r="M118" t="str">
            <v>E</v>
          </cell>
          <cell r="N118" t="str">
            <v>E</v>
          </cell>
          <cell r="O118" t="str">
            <v>E</v>
          </cell>
          <cell r="P118" t="str">
            <v>M</v>
          </cell>
          <cell r="Q118" t="str">
            <v>M</v>
          </cell>
          <cell r="R118" t="str">
            <v>M</v>
          </cell>
          <cell r="S118" t="str">
            <v>O</v>
          </cell>
          <cell r="T118" t="str">
            <v>E</v>
          </cell>
          <cell r="U118" t="str">
            <v>E</v>
          </cell>
          <cell r="V118" t="str">
            <v>E</v>
          </cell>
          <cell r="W118" t="str">
            <v>E</v>
          </cell>
          <cell r="X118" t="str">
            <v>E</v>
          </cell>
          <cell r="Y118" t="str">
            <v>E</v>
          </cell>
          <cell r="Z118" t="str">
            <v>O</v>
          </cell>
          <cell r="AA118" t="str">
            <v>N</v>
          </cell>
          <cell r="AB118" t="str">
            <v>A</v>
          </cell>
          <cell r="AC118" t="str">
            <v>E</v>
          </cell>
          <cell r="AD118" t="str">
            <v>E</v>
          </cell>
          <cell r="AE118" t="str">
            <v>E</v>
          </cell>
          <cell r="AF118" t="str">
            <v>E</v>
          </cell>
          <cell r="AG118" t="str">
            <v>O</v>
          </cell>
          <cell r="AH118" t="str">
            <v>E</v>
          </cell>
          <cell r="AI118" t="str">
            <v>E+N</v>
          </cell>
          <cell r="AJ118" t="str">
            <v>E</v>
          </cell>
          <cell r="AK118">
            <v>3</v>
          </cell>
          <cell r="AL118">
            <v>19</v>
          </cell>
          <cell r="AM118">
            <v>1</v>
          </cell>
          <cell r="AN118">
            <v>0</v>
          </cell>
          <cell r="AP118">
            <v>0</v>
          </cell>
          <cell r="AQ118">
            <v>0</v>
          </cell>
          <cell r="AR118">
            <v>3</v>
          </cell>
          <cell r="AS118">
            <v>0</v>
          </cell>
          <cell r="AT118">
            <v>0</v>
          </cell>
          <cell r="AU118">
            <v>0</v>
          </cell>
          <cell r="AV118">
            <v>4</v>
          </cell>
          <cell r="AW118">
            <v>1</v>
          </cell>
          <cell r="AX118">
            <v>26</v>
          </cell>
        </row>
        <row r="119">
          <cell r="B119">
            <v>438</v>
          </cell>
          <cell r="C119" t="str">
            <v>PRIYANKA 3</v>
          </cell>
          <cell r="D119" t="str">
            <v>6TH FLOOR</v>
          </cell>
          <cell r="E119" t="str">
            <v>TUE</v>
          </cell>
          <cell r="F119" t="str">
            <v>N</v>
          </cell>
          <cell r="G119" t="str">
            <v>O</v>
          </cell>
          <cell r="H119" t="str">
            <v>M</v>
          </cell>
          <cell r="I119" t="str">
            <v>M</v>
          </cell>
          <cell r="J119" t="str">
            <v>M</v>
          </cell>
          <cell r="K119" t="str">
            <v>M</v>
          </cell>
          <cell r="L119" t="str">
            <v>M</v>
          </cell>
          <cell r="M119" t="str">
            <v>M</v>
          </cell>
          <cell r="N119" t="str">
            <v>O</v>
          </cell>
          <cell r="O119" t="str">
            <v>E</v>
          </cell>
          <cell r="P119" t="str">
            <v>E</v>
          </cell>
          <cell r="Q119" t="str">
            <v>E</v>
          </cell>
          <cell r="R119" t="str">
            <v>E</v>
          </cell>
          <cell r="S119" t="str">
            <v>E</v>
          </cell>
          <cell r="T119" t="str">
            <v>A</v>
          </cell>
          <cell r="U119" t="str">
            <v>O</v>
          </cell>
          <cell r="V119" t="str">
            <v>N</v>
          </cell>
          <cell r="W119" t="str">
            <v>N</v>
          </cell>
          <cell r="X119" t="str">
            <v>N</v>
          </cell>
          <cell r="Y119" t="str">
            <v>N</v>
          </cell>
          <cell r="Z119" t="str">
            <v>N</v>
          </cell>
          <cell r="AA119" t="str">
            <v>N</v>
          </cell>
          <cell r="AB119" t="str">
            <v>O</v>
          </cell>
          <cell r="AC119" t="str">
            <v>M</v>
          </cell>
          <cell r="AD119" t="str">
            <v>M</v>
          </cell>
          <cell r="AE119" t="str">
            <v>M</v>
          </cell>
          <cell r="AF119" t="str">
            <v>M</v>
          </cell>
          <cell r="AG119" t="str">
            <v>M</v>
          </cell>
          <cell r="AH119" t="str">
            <v>M</v>
          </cell>
          <cell r="AI119" t="str">
            <v>O</v>
          </cell>
          <cell r="AJ119" t="str">
            <v>E</v>
          </cell>
          <cell r="AK119">
            <v>12</v>
          </cell>
          <cell r="AL119">
            <v>6</v>
          </cell>
          <cell r="AM119">
            <v>7</v>
          </cell>
          <cell r="AN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5</v>
          </cell>
          <cell r="AW119">
            <v>1</v>
          </cell>
          <cell r="AX119">
            <v>25</v>
          </cell>
        </row>
        <row r="120">
          <cell r="B120">
            <v>452</v>
          </cell>
          <cell r="C120" t="str">
            <v>GAUTAM KUMARI</v>
          </cell>
          <cell r="D120" t="str">
            <v>6TH FLOOR</v>
          </cell>
          <cell r="E120" t="str">
            <v>SUN</v>
          </cell>
          <cell r="F120" t="str">
            <v>E+N</v>
          </cell>
          <cell r="G120" t="str">
            <v>E</v>
          </cell>
          <cell r="H120" t="str">
            <v>E</v>
          </cell>
          <cell r="I120" t="str">
            <v>E</v>
          </cell>
          <cell r="J120" t="str">
            <v>E</v>
          </cell>
          <cell r="K120" t="str">
            <v>E</v>
          </cell>
          <cell r="L120" t="str">
            <v>O</v>
          </cell>
          <cell r="M120" t="str">
            <v>N</v>
          </cell>
          <cell r="N120" t="str">
            <v>N</v>
          </cell>
          <cell r="O120" t="str">
            <v>N</v>
          </cell>
          <cell r="P120" t="str">
            <v>N</v>
          </cell>
          <cell r="Q120" t="str">
            <v>N</v>
          </cell>
          <cell r="R120" t="str">
            <v>N</v>
          </cell>
          <cell r="S120" t="str">
            <v>O</v>
          </cell>
          <cell r="T120" t="str">
            <v>M</v>
          </cell>
          <cell r="U120" t="str">
            <v>M</v>
          </cell>
          <cell r="V120" t="str">
            <v>M</v>
          </cell>
          <cell r="W120" t="str">
            <v>E</v>
          </cell>
          <cell r="X120" t="str">
            <v>M</v>
          </cell>
          <cell r="Y120" t="str">
            <v>M</v>
          </cell>
          <cell r="Z120" t="str">
            <v>O</v>
          </cell>
          <cell r="AA120" t="str">
            <v>E</v>
          </cell>
          <cell r="AB120" t="str">
            <v>E</v>
          </cell>
          <cell r="AC120" t="str">
            <v>E</v>
          </cell>
          <cell r="AD120" t="str">
            <v>E</v>
          </cell>
          <cell r="AE120" t="str">
            <v>E</v>
          </cell>
          <cell r="AF120" t="str">
            <v>E</v>
          </cell>
          <cell r="AG120" t="str">
            <v>O</v>
          </cell>
          <cell r="AH120" t="str">
            <v>N</v>
          </cell>
          <cell r="AI120" t="str">
            <v>N</v>
          </cell>
          <cell r="AJ120" t="str">
            <v>N</v>
          </cell>
          <cell r="AK120">
            <v>5</v>
          </cell>
          <cell r="AL120">
            <v>12</v>
          </cell>
          <cell r="AM120">
            <v>9</v>
          </cell>
          <cell r="AN120">
            <v>0</v>
          </cell>
          <cell r="AP120">
            <v>0</v>
          </cell>
          <cell r="AQ120">
            <v>0</v>
          </cell>
          <cell r="AR120">
            <v>1</v>
          </cell>
          <cell r="AS120">
            <v>0</v>
          </cell>
          <cell r="AT120">
            <v>0</v>
          </cell>
          <cell r="AU120">
            <v>0</v>
          </cell>
          <cell r="AV120">
            <v>4</v>
          </cell>
          <cell r="AW120">
            <v>0</v>
          </cell>
          <cell r="AX120">
            <v>27</v>
          </cell>
        </row>
        <row r="121">
          <cell r="B121">
            <v>380</v>
          </cell>
          <cell r="C121" t="str">
            <v>KIRAN 5</v>
          </cell>
          <cell r="D121" t="str">
            <v>6TH FLOOR</v>
          </cell>
          <cell r="E121" t="str">
            <v>FRI</v>
          </cell>
          <cell r="F121" t="str">
            <v>A</v>
          </cell>
          <cell r="G121" t="str">
            <v>A</v>
          </cell>
          <cell r="H121" t="str">
            <v>A</v>
          </cell>
          <cell r="I121" t="str">
            <v>A</v>
          </cell>
          <cell r="J121" t="str">
            <v>A</v>
          </cell>
          <cell r="K121" t="str">
            <v>A</v>
          </cell>
          <cell r="L121" t="str">
            <v>A</v>
          </cell>
          <cell r="M121" t="str">
            <v>A</v>
          </cell>
          <cell r="N121" t="str">
            <v>A</v>
          </cell>
          <cell r="O121" t="str">
            <v>A</v>
          </cell>
          <cell r="P121" t="str">
            <v>A</v>
          </cell>
          <cell r="Q121" t="str">
            <v>A</v>
          </cell>
          <cell r="R121" t="str">
            <v>A</v>
          </cell>
          <cell r="S121" t="str">
            <v>A</v>
          </cell>
          <cell r="T121" t="str">
            <v>A</v>
          </cell>
          <cell r="U121" t="str">
            <v>A</v>
          </cell>
          <cell r="V121" t="str">
            <v>A</v>
          </cell>
          <cell r="W121" t="str">
            <v>A</v>
          </cell>
          <cell r="X121" t="str">
            <v>A</v>
          </cell>
          <cell r="Y121" t="str">
            <v>A</v>
          </cell>
          <cell r="Z121" t="str">
            <v>A</v>
          </cell>
          <cell r="AA121" t="str">
            <v>A</v>
          </cell>
          <cell r="AB121" t="str">
            <v>A</v>
          </cell>
          <cell r="AC121" t="str">
            <v>A</v>
          </cell>
          <cell r="AD121" t="str">
            <v>A</v>
          </cell>
          <cell r="AE121" t="str">
            <v>A</v>
          </cell>
          <cell r="AF121" t="str">
            <v>A</v>
          </cell>
          <cell r="AG121" t="str">
            <v>A</v>
          </cell>
          <cell r="AH121" t="str">
            <v>A</v>
          </cell>
          <cell r="AI121" t="str">
            <v>A</v>
          </cell>
          <cell r="AJ121" t="str">
            <v>A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31</v>
          </cell>
          <cell r="AX121">
            <v>0</v>
          </cell>
        </row>
        <row r="122">
          <cell r="B122">
            <v>421</v>
          </cell>
          <cell r="C122" t="str">
            <v>BHUPINDER</v>
          </cell>
          <cell r="D122" t="str">
            <v>7TH FLOOR</v>
          </cell>
          <cell r="E122" t="str">
            <v>TUE</v>
          </cell>
          <cell r="F122" t="str">
            <v>N</v>
          </cell>
          <cell r="G122" t="str">
            <v>O</v>
          </cell>
          <cell r="H122" t="str">
            <v>M</v>
          </cell>
          <cell r="I122" t="str">
            <v>M</v>
          </cell>
          <cell r="J122" t="str">
            <v>M</v>
          </cell>
          <cell r="K122" t="str">
            <v>M</v>
          </cell>
          <cell r="L122" t="str">
            <v>M</v>
          </cell>
          <cell r="M122" t="str">
            <v>M</v>
          </cell>
          <cell r="N122" t="str">
            <v>O</v>
          </cell>
          <cell r="O122" t="str">
            <v>E</v>
          </cell>
          <cell r="P122" t="str">
            <v>E</v>
          </cell>
          <cell r="Q122" t="str">
            <v>E</v>
          </cell>
          <cell r="R122" t="str">
            <v>E</v>
          </cell>
          <cell r="S122" t="str">
            <v>E+N</v>
          </cell>
          <cell r="T122" t="str">
            <v>E</v>
          </cell>
          <cell r="U122" t="str">
            <v>O</v>
          </cell>
          <cell r="V122" t="str">
            <v>A</v>
          </cell>
          <cell r="W122" t="str">
            <v>N</v>
          </cell>
          <cell r="X122" t="str">
            <v>N</v>
          </cell>
          <cell r="Y122" t="str">
            <v>N</v>
          </cell>
          <cell r="Z122" t="str">
            <v>N</v>
          </cell>
          <cell r="AA122" t="str">
            <v>N</v>
          </cell>
          <cell r="AB122" t="str">
            <v>O</v>
          </cell>
          <cell r="AC122" t="str">
            <v>M</v>
          </cell>
          <cell r="AD122" t="str">
            <v>M</v>
          </cell>
          <cell r="AE122" t="str">
            <v>M</v>
          </cell>
          <cell r="AF122" t="str">
            <v>M</v>
          </cell>
          <cell r="AG122" t="str">
            <v>M</v>
          </cell>
          <cell r="AH122" t="str">
            <v>M</v>
          </cell>
          <cell r="AI122" t="str">
            <v>O</v>
          </cell>
          <cell r="AJ122" t="str">
            <v>E</v>
          </cell>
          <cell r="AK122">
            <v>12</v>
          </cell>
          <cell r="AL122">
            <v>6</v>
          </cell>
          <cell r="AM122">
            <v>6</v>
          </cell>
          <cell r="AN122">
            <v>0</v>
          </cell>
          <cell r="AP122">
            <v>0</v>
          </cell>
          <cell r="AQ122">
            <v>0</v>
          </cell>
          <cell r="AR122">
            <v>1</v>
          </cell>
          <cell r="AS122">
            <v>0</v>
          </cell>
          <cell r="AT122">
            <v>0</v>
          </cell>
          <cell r="AU122">
            <v>0</v>
          </cell>
          <cell r="AV122">
            <v>5</v>
          </cell>
          <cell r="AW122">
            <v>1</v>
          </cell>
          <cell r="AX122">
            <v>25</v>
          </cell>
        </row>
        <row r="123">
          <cell r="B123">
            <v>440</v>
          </cell>
          <cell r="C123" t="str">
            <v>ANKIT ANAND</v>
          </cell>
          <cell r="D123" t="str">
            <v>7TH FLOOR</v>
          </cell>
          <cell r="E123" t="str">
            <v>THU</v>
          </cell>
          <cell r="F123" t="str">
            <v>E</v>
          </cell>
          <cell r="G123" t="str">
            <v>E</v>
          </cell>
          <cell r="H123" t="str">
            <v>E</v>
          </cell>
          <cell r="I123" t="str">
            <v>O</v>
          </cell>
          <cell r="J123" t="str">
            <v>N</v>
          </cell>
          <cell r="K123" t="str">
            <v>N</v>
          </cell>
          <cell r="L123" t="str">
            <v>N</v>
          </cell>
          <cell r="M123" t="str">
            <v>N</v>
          </cell>
          <cell r="N123" t="str">
            <v>N</v>
          </cell>
          <cell r="O123" t="str">
            <v>N</v>
          </cell>
          <cell r="P123" t="str">
            <v>O</v>
          </cell>
          <cell r="Q123" t="str">
            <v>M</v>
          </cell>
          <cell r="R123" t="str">
            <v>M</v>
          </cell>
          <cell r="S123" t="str">
            <v>M</v>
          </cell>
          <cell r="T123" t="str">
            <v>M</v>
          </cell>
          <cell r="U123" t="str">
            <v>M</v>
          </cell>
          <cell r="V123" t="str">
            <v>M</v>
          </cell>
          <cell r="W123" t="str">
            <v>O</v>
          </cell>
          <cell r="X123" t="str">
            <v>E</v>
          </cell>
          <cell r="Y123" t="str">
            <v>E</v>
          </cell>
          <cell r="Z123" t="str">
            <v>E</v>
          </cell>
          <cell r="AA123" t="str">
            <v>E</v>
          </cell>
          <cell r="AB123" t="str">
            <v>E</v>
          </cell>
          <cell r="AC123" t="str">
            <v>E</v>
          </cell>
          <cell r="AD123" t="str">
            <v>O</v>
          </cell>
          <cell r="AE123" t="str">
            <v>N</v>
          </cell>
          <cell r="AF123" t="str">
            <v>N</v>
          </cell>
          <cell r="AG123" t="str">
            <v>N</v>
          </cell>
          <cell r="AH123" t="str">
            <v>N</v>
          </cell>
          <cell r="AI123" t="str">
            <v>N</v>
          </cell>
          <cell r="AJ123" t="str">
            <v>N</v>
          </cell>
          <cell r="AK123">
            <v>6</v>
          </cell>
          <cell r="AL123">
            <v>9</v>
          </cell>
          <cell r="AM123">
            <v>12</v>
          </cell>
          <cell r="AN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  <cell r="AV123">
            <v>4</v>
          </cell>
          <cell r="AW123">
            <v>0</v>
          </cell>
          <cell r="AX123">
            <v>27</v>
          </cell>
        </row>
        <row r="124">
          <cell r="B124">
            <v>353</v>
          </cell>
          <cell r="C124" t="str">
            <v>GOPAL -2</v>
          </cell>
          <cell r="D124" t="str">
            <v>7TH FLOOR</v>
          </cell>
          <cell r="E124" t="str">
            <v>THU</v>
          </cell>
          <cell r="F124" t="str">
            <v>E+N</v>
          </cell>
          <cell r="G124" t="str">
            <v>E</v>
          </cell>
          <cell r="H124" t="str">
            <v>E</v>
          </cell>
          <cell r="I124" t="str">
            <v>O</v>
          </cell>
          <cell r="J124" t="str">
            <v>A</v>
          </cell>
          <cell r="K124" t="str">
            <v>A</v>
          </cell>
          <cell r="L124" t="str">
            <v>A</v>
          </cell>
          <cell r="M124" t="str">
            <v>N</v>
          </cell>
          <cell r="N124" t="str">
            <v>N</v>
          </cell>
          <cell r="O124" t="str">
            <v>N</v>
          </cell>
          <cell r="P124" t="str">
            <v>O</v>
          </cell>
          <cell r="Q124" t="str">
            <v>M</v>
          </cell>
          <cell r="R124" t="str">
            <v>M</v>
          </cell>
          <cell r="S124" t="str">
            <v>M+E</v>
          </cell>
          <cell r="T124" t="str">
            <v>M</v>
          </cell>
          <cell r="U124" t="str">
            <v>M</v>
          </cell>
          <cell r="V124" t="str">
            <v>M</v>
          </cell>
          <cell r="W124" t="str">
            <v>O</v>
          </cell>
          <cell r="X124" t="str">
            <v>E</v>
          </cell>
          <cell r="Y124" t="str">
            <v>E</v>
          </cell>
          <cell r="Z124" t="str">
            <v>E</v>
          </cell>
          <cell r="AA124" t="str">
            <v>E</v>
          </cell>
          <cell r="AB124" t="str">
            <v>E</v>
          </cell>
          <cell r="AC124" t="str">
            <v>E</v>
          </cell>
          <cell r="AD124" t="str">
            <v>O</v>
          </cell>
          <cell r="AE124" t="str">
            <v>N</v>
          </cell>
          <cell r="AF124" t="str">
            <v>N</v>
          </cell>
          <cell r="AG124" t="str">
            <v>N</v>
          </cell>
          <cell r="AH124" t="str">
            <v>N</v>
          </cell>
          <cell r="AI124" t="str">
            <v>N</v>
          </cell>
          <cell r="AJ124" t="str">
            <v>N</v>
          </cell>
          <cell r="AK124">
            <v>5</v>
          </cell>
          <cell r="AL124">
            <v>8</v>
          </cell>
          <cell r="AM124">
            <v>9</v>
          </cell>
          <cell r="AN124">
            <v>0</v>
          </cell>
          <cell r="AP124">
            <v>1</v>
          </cell>
          <cell r="AQ124">
            <v>0</v>
          </cell>
          <cell r="AR124">
            <v>1</v>
          </cell>
          <cell r="AS124">
            <v>0</v>
          </cell>
          <cell r="AT124">
            <v>0</v>
          </cell>
          <cell r="AU124">
            <v>0</v>
          </cell>
          <cell r="AV124">
            <v>4</v>
          </cell>
          <cell r="AW124">
            <v>3</v>
          </cell>
          <cell r="AX124">
            <v>24</v>
          </cell>
        </row>
        <row r="125">
          <cell r="B125">
            <v>443</v>
          </cell>
          <cell r="C125" t="str">
            <v>PANKAJ -6</v>
          </cell>
          <cell r="D125" t="str">
            <v>7TH FLOOR</v>
          </cell>
          <cell r="E125" t="str">
            <v>FRI</v>
          </cell>
          <cell r="F125" t="str">
            <v>N</v>
          </cell>
          <cell r="G125" t="str">
            <v>N</v>
          </cell>
          <cell r="H125" t="str">
            <v>N</v>
          </cell>
          <cell r="I125" t="str">
            <v>N</v>
          </cell>
          <cell r="J125" t="str">
            <v>O</v>
          </cell>
          <cell r="K125" t="str">
            <v>M</v>
          </cell>
          <cell r="L125" t="str">
            <v>M</v>
          </cell>
          <cell r="M125" t="str">
            <v>M</v>
          </cell>
          <cell r="N125" t="str">
            <v>M</v>
          </cell>
          <cell r="O125" t="str">
            <v>M</v>
          </cell>
          <cell r="P125" t="str">
            <v>M</v>
          </cell>
          <cell r="Q125" t="str">
            <v>O</v>
          </cell>
          <cell r="R125" t="str">
            <v>E</v>
          </cell>
          <cell r="S125" t="str">
            <v>E+N</v>
          </cell>
          <cell r="T125" t="str">
            <v>E</v>
          </cell>
          <cell r="U125" t="str">
            <v>E</v>
          </cell>
          <cell r="V125" t="str">
            <v>E+N</v>
          </cell>
          <cell r="W125" t="str">
            <v>E+N</v>
          </cell>
          <cell r="X125" t="str">
            <v>O</v>
          </cell>
          <cell r="Y125" t="str">
            <v>N</v>
          </cell>
          <cell r="Z125" t="str">
            <v>N</v>
          </cell>
          <cell r="AA125" t="str">
            <v>N</v>
          </cell>
          <cell r="AB125" t="str">
            <v>N</v>
          </cell>
          <cell r="AC125" t="str">
            <v>N</v>
          </cell>
          <cell r="AD125" t="str">
            <v>N</v>
          </cell>
          <cell r="AE125" t="str">
            <v>O</v>
          </cell>
          <cell r="AF125" t="str">
            <v>M</v>
          </cell>
          <cell r="AG125" t="str">
            <v>M</v>
          </cell>
          <cell r="AH125" t="str">
            <v>M+E</v>
          </cell>
          <cell r="AI125" t="str">
            <v>M</v>
          </cell>
          <cell r="AJ125" t="str">
            <v>M+E</v>
          </cell>
          <cell r="AK125">
            <v>9</v>
          </cell>
          <cell r="AL125">
            <v>3</v>
          </cell>
          <cell r="AM125">
            <v>10</v>
          </cell>
          <cell r="AN125">
            <v>0</v>
          </cell>
          <cell r="AP125">
            <v>2</v>
          </cell>
          <cell r="AQ125">
            <v>0</v>
          </cell>
          <cell r="AR125">
            <v>3</v>
          </cell>
          <cell r="AS125">
            <v>0</v>
          </cell>
          <cell r="AT125">
            <v>0</v>
          </cell>
          <cell r="AU125">
            <v>0</v>
          </cell>
          <cell r="AV125">
            <v>4</v>
          </cell>
          <cell r="AW125">
            <v>0</v>
          </cell>
          <cell r="AX125">
            <v>27</v>
          </cell>
        </row>
        <row r="126">
          <cell r="B126">
            <v>461</v>
          </cell>
          <cell r="C126" t="str">
            <v>GURU SARAN</v>
          </cell>
          <cell r="D126" t="str">
            <v>7TH FLOOR</v>
          </cell>
          <cell r="E126" t="str">
            <v>WED</v>
          </cell>
          <cell r="F126" t="str">
            <v>N</v>
          </cell>
          <cell r="G126" t="str">
            <v>N</v>
          </cell>
          <cell r="H126" t="str">
            <v>O</v>
          </cell>
          <cell r="I126" t="str">
            <v>M</v>
          </cell>
          <cell r="J126" t="str">
            <v>M</v>
          </cell>
          <cell r="K126" t="str">
            <v>M</v>
          </cell>
          <cell r="L126" t="str">
            <v>E</v>
          </cell>
          <cell r="M126" t="str">
            <v>E+N</v>
          </cell>
          <cell r="N126" t="str">
            <v>N</v>
          </cell>
          <cell r="O126" t="str">
            <v>N</v>
          </cell>
          <cell r="P126" t="str">
            <v>O</v>
          </cell>
          <cell r="Q126" t="str">
            <v>E</v>
          </cell>
          <cell r="R126" t="str">
            <v>E</v>
          </cell>
          <cell r="S126" t="str">
            <v>M</v>
          </cell>
          <cell r="T126" t="str">
            <v>N</v>
          </cell>
          <cell r="U126" t="str">
            <v>N</v>
          </cell>
          <cell r="V126" t="str">
            <v>O</v>
          </cell>
          <cell r="W126" t="str">
            <v>N</v>
          </cell>
          <cell r="X126" t="str">
            <v>N</v>
          </cell>
          <cell r="Y126" t="str">
            <v>N</v>
          </cell>
          <cell r="Z126" t="str">
            <v>O</v>
          </cell>
          <cell r="AA126" t="str">
            <v>A</v>
          </cell>
          <cell r="AB126" t="str">
            <v>A</v>
          </cell>
          <cell r="AC126" t="str">
            <v>A</v>
          </cell>
          <cell r="AD126" t="str">
            <v>A</v>
          </cell>
          <cell r="AE126" t="str">
            <v>E</v>
          </cell>
          <cell r="AF126" t="str">
            <v>E+N</v>
          </cell>
          <cell r="AG126" t="str">
            <v>E</v>
          </cell>
          <cell r="AH126" t="str">
            <v>M</v>
          </cell>
          <cell r="AI126" t="str">
            <v>M</v>
          </cell>
          <cell r="AJ126" t="str">
            <v>E</v>
          </cell>
          <cell r="AK126">
            <v>6</v>
          </cell>
          <cell r="AL126">
            <v>6</v>
          </cell>
          <cell r="AM126">
            <v>9</v>
          </cell>
          <cell r="AN126">
            <v>0</v>
          </cell>
          <cell r="AP126">
            <v>0</v>
          </cell>
          <cell r="AQ126">
            <v>0</v>
          </cell>
          <cell r="AR126">
            <v>2</v>
          </cell>
          <cell r="AS126">
            <v>0</v>
          </cell>
          <cell r="AT126">
            <v>0</v>
          </cell>
          <cell r="AU126">
            <v>0</v>
          </cell>
          <cell r="AV126">
            <v>4</v>
          </cell>
          <cell r="AW126">
            <v>4</v>
          </cell>
          <cell r="AX126">
            <v>23</v>
          </cell>
        </row>
        <row r="127">
          <cell r="B127">
            <v>399</v>
          </cell>
          <cell r="C127" t="str">
            <v>KAVITA 3</v>
          </cell>
          <cell r="D127" t="str">
            <v>7TH FLOOR</v>
          </cell>
          <cell r="E127" t="str">
            <v>SUN</v>
          </cell>
          <cell r="F127" t="str">
            <v>M</v>
          </cell>
          <cell r="G127" t="str">
            <v>M</v>
          </cell>
          <cell r="H127" t="str">
            <v>E</v>
          </cell>
          <cell r="I127" t="str">
            <v>E</v>
          </cell>
          <cell r="J127" t="str">
            <v>M</v>
          </cell>
          <cell r="K127" t="str">
            <v>M</v>
          </cell>
          <cell r="L127" t="str">
            <v>O</v>
          </cell>
          <cell r="M127" t="str">
            <v>M</v>
          </cell>
          <cell r="N127" t="str">
            <v>M</v>
          </cell>
          <cell r="O127" t="str">
            <v>M</v>
          </cell>
          <cell r="P127" t="str">
            <v>M</v>
          </cell>
          <cell r="Q127" t="str">
            <v>M</v>
          </cell>
          <cell r="R127" t="str">
            <v>M</v>
          </cell>
          <cell r="S127" t="str">
            <v>O</v>
          </cell>
          <cell r="T127" t="str">
            <v>A</v>
          </cell>
          <cell r="U127" t="str">
            <v>M</v>
          </cell>
          <cell r="V127" t="str">
            <v>M</v>
          </cell>
          <cell r="W127" t="str">
            <v>M</v>
          </cell>
          <cell r="X127" t="str">
            <v>M</v>
          </cell>
          <cell r="Y127" t="str">
            <v>M</v>
          </cell>
          <cell r="Z127" t="str">
            <v>O</v>
          </cell>
          <cell r="AA127" t="str">
            <v>M</v>
          </cell>
          <cell r="AB127" t="str">
            <v>M</v>
          </cell>
          <cell r="AC127" t="str">
            <v>M</v>
          </cell>
          <cell r="AD127" t="str">
            <v>M</v>
          </cell>
          <cell r="AE127" t="str">
            <v>M</v>
          </cell>
          <cell r="AF127" t="str">
            <v>M</v>
          </cell>
          <cell r="AG127" t="str">
            <v>O</v>
          </cell>
          <cell r="AH127" t="str">
            <v>M</v>
          </cell>
          <cell r="AI127" t="str">
            <v>M</v>
          </cell>
          <cell r="AJ127" t="str">
            <v>M</v>
          </cell>
          <cell r="AK127">
            <v>24</v>
          </cell>
          <cell r="AL127">
            <v>2</v>
          </cell>
          <cell r="AM127">
            <v>0</v>
          </cell>
          <cell r="AN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  <cell r="AV127">
            <v>4</v>
          </cell>
          <cell r="AW127">
            <v>1</v>
          </cell>
          <cell r="AX127">
            <v>26</v>
          </cell>
        </row>
        <row r="128">
          <cell r="B128">
            <v>408</v>
          </cell>
          <cell r="C128" t="str">
            <v>GEETA 7</v>
          </cell>
          <cell r="D128" t="str">
            <v>7TH FLOOR</v>
          </cell>
          <cell r="E128" t="str">
            <v>SAT</v>
          </cell>
          <cell r="F128" t="str">
            <v>N</v>
          </cell>
          <cell r="G128" t="str">
            <v>A</v>
          </cell>
          <cell r="H128" t="str">
            <v>M</v>
          </cell>
          <cell r="I128" t="str">
            <v>M</v>
          </cell>
          <cell r="J128" t="str">
            <v>M</v>
          </cell>
          <cell r="K128" t="str">
            <v>O</v>
          </cell>
          <cell r="L128" t="str">
            <v>E</v>
          </cell>
          <cell r="M128" t="str">
            <v>E</v>
          </cell>
          <cell r="N128" t="str">
            <v>E</v>
          </cell>
          <cell r="O128" t="str">
            <v>E</v>
          </cell>
          <cell r="P128" t="str">
            <v>E</v>
          </cell>
          <cell r="Q128" t="str">
            <v>M</v>
          </cell>
          <cell r="R128" t="str">
            <v>O</v>
          </cell>
          <cell r="S128" t="str">
            <v>N</v>
          </cell>
          <cell r="T128" t="str">
            <v>N</v>
          </cell>
          <cell r="U128" t="str">
            <v>N</v>
          </cell>
          <cell r="V128" t="str">
            <v>N</v>
          </cell>
          <cell r="W128" t="str">
            <v>N</v>
          </cell>
          <cell r="X128" t="str">
            <v>N</v>
          </cell>
          <cell r="Y128" t="str">
            <v>O</v>
          </cell>
          <cell r="Z128" t="str">
            <v>M</v>
          </cell>
          <cell r="AA128" t="str">
            <v>M</v>
          </cell>
          <cell r="AB128" t="str">
            <v>M</v>
          </cell>
          <cell r="AC128" t="str">
            <v>M</v>
          </cell>
          <cell r="AD128" t="str">
            <v>E</v>
          </cell>
          <cell r="AE128" t="str">
            <v>M</v>
          </cell>
          <cell r="AF128" t="str">
            <v>O</v>
          </cell>
          <cell r="AG128" t="str">
            <v>E</v>
          </cell>
          <cell r="AH128" t="str">
            <v>E</v>
          </cell>
          <cell r="AI128" t="str">
            <v>E</v>
          </cell>
          <cell r="AJ128" t="str">
            <v>E</v>
          </cell>
          <cell r="AK128">
            <v>9</v>
          </cell>
          <cell r="AL128">
            <v>10</v>
          </cell>
          <cell r="AM128">
            <v>7</v>
          </cell>
          <cell r="AN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0</v>
          </cell>
          <cell r="AV128">
            <v>4</v>
          </cell>
          <cell r="AW128">
            <v>1</v>
          </cell>
          <cell r="AX128">
            <v>26</v>
          </cell>
        </row>
        <row r="129">
          <cell r="B129">
            <v>363</v>
          </cell>
          <cell r="C129" t="str">
            <v>SUMAN 4</v>
          </cell>
          <cell r="D129" t="str">
            <v>7TH FLOOR</v>
          </cell>
          <cell r="E129" t="str">
            <v>MON</v>
          </cell>
          <cell r="F129" t="str">
            <v>O</v>
          </cell>
          <cell r="G129" t="str">
            <v>M</v>
          </cell>
          <cell r="H129" t="str">
            <v>E</v>
          </cell>
          <cell r="I129" t="str">
            <v>E</v>
          </cell>
          <cell r="J129" t="str">
            <v>E</v>
          </cell>
          <cell r="K129" t="str">
            <v>E</v>
          </cell>
          <cell r="L129" t="str">
            <v>O</v>
          </cell>
          <cell r="M129" t="str">
            <v>E</v>
          </cell>
          <cell r="N129" t="str">
            <v>E</v>
          </cell>
          <cell r="O129" t="str">
            <v>E</v>
          </cell>
          <cell r="P129" t="str">
            <v>E</v>
          </cell>
          <cell r="Q129" t="str">
            <v>E</v>
          </cell>
          <cell r="R129" t="str">
            <v>E</v>
          </cell>
          <cell r="S129" t="str">
            <v>A</v>
          </cell>
          <cell r="T129" t="str">
            <v>A</v>
          </cell>
          <cell r="U129" t="str">
            <v>A</v>
          </cell>
          <cell r="V129" t="str">
            <v>A</v>
          </cell>
          <cell r="W129" t="str">
            <v>A</v>
          </cell>
          <cell r="X129" t="str">
            <v>A</v>
          </cell>
          <cell r="Y129" t="str">
            <v>A</v>
          </cell>
          <cell r="Z129" t="str">
            <v>A</v>
          </cell>
          <cell r="AA129" t="str">
            <v>A</v>
          </cell>
          <cell r="AB129" t="str">
            <v>E</v>
          </cell>
          <cell r="AC129" t="str">
            <v>A</v>
          </cell>
          <cell r="AD129" t="str">
            <v>A</v>
          </cell>
          <cell r="AE129" t="str">
            <v>A</v>
          </cell>
          <cell r="AF129" t="str">
            <v>A</v>
          </cell>
          <cell r="AG129" t="str">
            <v>A</v>
          </cell>
          <cell r="AH129" t="str">
            <v>A</v>
          </cell>
          <cell r="AI129" t="str">
            <v>A</v>
          </cell>
          <cell r="AJ129" t="str">
            <v>A</v>
          </cell>
          <cell r="AK129">
            <v>1</v>
          </cell>
          <cell r="AL129">
            <v>11</v>
          </cell>
          <cell r="AM129">
            <v>0</v>
          </cell>
          <cell r="AN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  <cell r="AV129">
            <v>2</v>
          </cell>
          <cell r="AW129">
            <v>17</v>
          </cell>
          <cell r="AX129">
            <v>12</v>
          </cell>
        </row>
        <row r="130">
          <cell r="B130">
            <v>436</v>
          </cell>
          <cell r="C130" t="str">
            <v>RUCHI</v>
          </cell>
          <cell r="D130" t="str">
            <v>7TH FLOOR</v>
          </cell>
          <cell r="E130" t="str">
            <v>THU</v>
          </cell>
          <cell r="F130" t="str">
            <v>E</v>
          </cell>
          <cell r="G130" t="str">
            <v>E</v>
          </cell>
          <cell r="H130" t="str">
            <v>E</v>
          </cell>
          <cell r="I130" t="str">
            <v>O</v>
          </cell>
          <cell r="J130" t="str">
            <v>N</v>
          </cell>
          <cell r="K130" t="str">
            <v>N</v>
          </cell>
          <cell r="L130" t="str">
            <v>N</v>
          </cell>
          <cell r="M130" t="str">
            <v>N</v>
          </cell>
          <cell r="N130" t="str">
            <v>N</v>
          </cell>
          <cell r="O130" t="str">
            <v>N</v>
          </cell>
          <cell r="P130" t="str">
            <v>O</v>
          </cell>
          <cell r="Q130" t="str">
            <v>M</v>
          </cell>
          <cell r="R130" t="str">
            <v>M</v>
          </cell>
          <cell r="S130" t="str">
            <v>M</v>
          </cell>
          <cell r="T130" t="str">
            <v>M</v>
          </cell>
          <cell r="U130" t="str">
            <v>M</v>
          </cell>
          <cell r="V130" t="str">
            <v>M</v>
          </cell>
          <cell r="W130" t="str">
            <v>O</v>
          </cell>
          <cell r="X130" t="str">
            <v>E</v>
          </cell>
          <cell r="Y130" t="str">
            <v>E+N</v>
          </cell>
          <cell r="Z130" t="str">
            <v>E</v>
          </cell>
          <cell r="AA130" t="str">
            <v>E</v>
          </cell>
          <cell r="AB130" t="str">
            <v>E</v>
          </cell>
          <cell r="AC130" t="str">
            <v>E</v>
          </cell>
          <cell r="AD130" t="str">
            <v>O</v>
          </cell>
          <cell r="AE130" t="str">
            <v>N</v>
          </cell>
          <cell r="AF130" t="str">
            <v>N</v>
          </cell>
          <cell r="AG130" t="str">
            <v>N</v>
          </cell>
          <cell r="AH130" t="str">
            <v>N</v>
          </cell>
          <cell r="AI130" t="str">
            <v>N</v>
          </cell>
          <cell r="AJ130" t="str">
            <v>N</v>
          </cell>
          <cell r="AK130">
            <v>6</v>
          </cell>
          <cell r="AL130">
            <v>8</v>
          </cell>
          <cell r="AM130">
            <v>12</v>
          </cell>
          <cell r="AN130">
            <v>0</v>
          </cell>
          <cell r="AP130">
            <v>0</v>
          </cell>
          <cell r="AQ130">
            <v>0</v>
          </cell>
          <cell r="AR130">
            <v>1</v>
          </cell>
          <cell r="AS130">
            <v>0</v>
          </cell>
          <cell r="AT130">
            <v>0</v>
          </cell>
          <cell r="AU130">
            <v>0</v>
          </cell>
          <cell r="AV130">
            <v>4</v>
          </cell>
          <cell r="AW130">
            <v>0</v>
          </cell>
          <cell r="AX130">
            <v>27</v>
          </cell>
        </row>
        <row r="131">
          <cell r="B131">
            <v>433</v>
          </cell>
          <cell r="C131" t="str">
            <v>SONI KUMARI</v>
          </cell>
          <cell r="D131" t="str">
            <v>7TH FLOOR</v>
          </cell>
          <cell r="E131" t="str">
            <v>FRI</v>
          </cell>
          <cell r="F131" t="str">
            <v>N</v>
          </cell>
          <cell r="G131" t="str">
            <v>N</v>
          </cell>
          <cell r="H131" t="str">
            <v>N</v>
          </cell>
          <cell r="I131" t="str">
            <v>N</v>
          </cell>
          <cell r="J131" t="str">
            <v>O</v>
          </cell>
          <cell r="K131" t="str">
            <v>M</v>
          </cell>
          <cell r="L131" t="str">
            <v>M</v>
          </cell>
          <cell r="M131" t="str">
            <v>M</v>
          </cell>
          <cell r="N131" t="str">
            <v>M</v>
          </cell>
          <cell r="O131" t="str">
            <v>M</v>
          </cell>
          <cell r="P131" t="str">
            <v>M</v>
          </cell>
          <cell r="Q131" t="str">
            <v>O</v>
          </cell>
          <cell r="R131" t="str">
            <v>E</v>
          </cell>
          <cell r="S131" t="str">
            <v>E</v>
          </cell>
          <cell r="T131" t="str">
            <v>E</v>
          </cell>
          <cell r="U131" t="str">
            <v>E</v>
          </cell>
          <cell r="V131" t="str">
            <v>E</v>
          </cell>
          <cell r="W131" t="str">
            <v>M</v>
          </cell>
          <cell r="X131" t="str">
            <v>O</v>
          </cell>
          <cell r="Y131" t="str">
            <v>A</v>
          </cell>
          <cell r="Z131" t="str">
            <v>A</v>
          </cell>
          <cell r="AA131" t="str">
            <v>N</v>
          </cell>
          <cell r="AB131" t="str">
            <v>N</v>
          </cell>
          <cell r="AC131" t="str">
            <v>N</v>
          </cell>
          <cell r="AD131" t="str">
            <v>N</v>
          </cell>
          <cell r="AE131" t="str">
            <v>O</v>
          </cell>
          <cell r="AF131" t="str">
            <v>M</v>
          </cell>
          <cell r="AG131" t="str">
            <v>M</v>
          </cell>
          <cell r="AH131" t="str">
            <v>M</v>
          </cell>
          <cell r="AI131" t="str">
            <v>M</v>
          </cell>
          <cell r="AJ131" t="str">
            <v>M</v>
          </cell>
          <cell r="AK131">
            <v>12</v>
          </cell>
          <cell r="AL131">
            <v>5</v>
          </cell>
          <cell r="AM131">
            <v>8</v>
          </cell>
          <cell r="AN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4</v>
          </cell>
          <cell r="AW131">
            <v>2</v>
          </cell>
          <cell r="AX131">
            <v>25</v>
          </cell>
        </row>
        <row r="132">
          <cell r="B132">
            <v>383</v>
          </cell>
          <cell r="C132" t="str">
            <v>RITU</v>
          </cell>
          <cell r="D132" t="str">
            <v>7TH FLOOR</v>
          </cell>
          <cell r="E132" t="str">
            <v>MON</v>
          </cell>
          <cell r="F132" t="str">
            <v>O</v>
          </cell>
          <cell r="G132" t="str">
            <v>E</v>
          </cell>
          <cell r="H132" t="str">
            <v>M</v>
          </cell>
          <cell r="I132" t="str">
            <v>E</v>
          </cell>
          <cell r="J132" t="str">
            <v>M</v>
          </cell>
          <cell r="K132" t="str">
            <v>M</v>
          </cell>
          <cell r="L132" t="str">
            <v>M</v>
          </cell>
          <cell r="M132" t="str">
            <v>O</v>
          </cell>
          <cell r="N132" t="str">
            <v>E</v>
          </cell>
          <cell r="O132" t="str">
            <v>M</v>
          </cell>
          <cell r="P132" t="str">
            <v>E</v>
          </cell>
          <cell r="Q132" t="str">
            <v>M</v>
          </cell>
          <cell r="R132" t="str">
            <v>M</v>
          </cell>
          <cell r="S132" t="str">
            <v>M</v>
          </cell>
          <cell r="T132" t="str">
            <v>O</v>
          </cell>
          <cell r="U132" t="str">
            <v>E</v>
          </cell>
          <cell r="V132" t="str">
            <v>E</v>
          </cell>
          <cell r="W132" t="str">
            <v>E</v>
          </cell>
          <cell r="X132" t="str">
            <v>E</v>
          </cell>
          <cell r="Y132" t="str">
            <v>E</v>
          </cell>
          <cell r="Z132" t="str">
            <v>E+N</v>
          </cell>
          <cell r="AA132" t="str">
            <v>O</v>
          </cell>
          <cell r="AB132" t="str">
            <v>E</v>
          </cell>
          <cell r="AC132" t="str">
            <v>E</v>
          </cell>
          <cell r="AD132" t="str">
            <v>E</v>
          </cell>
          <cell r="AE132" t="str">
            <v>E</v>
          </cell>
          <cell r="AF132" t="str">
            <v>E</v>
          </cell>
          <cell r="AG132" t="str">
            <v>E</v>
          </cell>
          <cell r="AH132" t="str">
            <v>O</v>
          </cell>
          <cell r="AI132" t="str">
            <v>E</v>
          </cell>
          <cell r="AJ132" t="str">
            <v>E</v>
          </cell>
          <cell r="AK132">
            <v>8</v>
          </cell>
          <cell r="AL132">
            <v>17</v>
          </cell>
          <cell r="AM132">
            <v>0</v>
          </cell>
          <cell r="AN132">
            <v>0</v>
          </cell>
          <cell r="AP132">
            <v>0</v>
          </cell>
          <cell r="AQ132">
            <v>0</v>
          </cell>
          <cell r="AR132">
            <v>1</v>
          </cell>
          <cell r="AS132">
            <v>0</v>
          </cell>
          <cell r="AT132">
            <v>0</v>
          </cell>
          <cell r="AU132">
            <v>0</v>
          </cell>
          <cell r="AV132">
            <v>5</v>
          </cell>
          <cell r="AW132">
            <v>0</v>
          </cell>
          <cell r="AX132">
            <v>26</v>
          </cell>
        </row>
        <row r="133">
          <cell r="B133">
            <v>325</v>
          </cell>
          <cell r="C133" t="str">
            <v>VIJAY KUMAR -2</v>
          </cell>
          <cell r="D133" t="str">
            <v>TRF</v>
          </cell>
          <cell r="E133" t="str">
            <v>SUN</v>
          </cell>
          <cell r="F133" t="str">
            <v>M</v>
          </cell>
          <cell r="G133" t="str">
            <v>M</v>
          </cell>
          <cell r="H133" t="str">
            <v>O</v>
          </cell>
          <cell r="I133" t="str">
            <v>M</v>
          </cell>
          <cell r="J133" t="str">
            <v>M</v>
          </cell>
          <cell r="K133" t="str">
            <v>M</v>
          </cell>
          <cell r="L133" t="str">
            <v>O</v>
          </cell>
          <cell r="M133" t="str">
            <v>M</v>
          </cell>
          <cell r="N133" t="str">
            <v>M</v>
          </cell>
          <cell r="O133" t="str">
            <v>M</v>
          </cell>
          <cell r="P133" t="str">
            <v>M</v>
          </cell>
          <cell r="Q133" t="str">
            <v>M</v>
          </cell>
          <cell r="R133" t="str">
            <v>A</v>
          </cell>
          <cell r="S133" t="str">
            <v>A</v>
          </cell>
          <cell r="T133" t="str">
            <v>A</v>
          </cell>
          <cell r="U133" t="str">
            <v>M</v>
          </cell>
          <cell r="V133" t="str">
            <v>M</v>
          </cell>
          <cell r="W133" t="str">
            <v>M</v>
          </cell>
          <cell r="X133" t="str">
            <v>M</v>
          </cell>
          <cell r="Y133" t="str">
            <v>M</v>
          </cell>
          <cell r="Z133" t="str">
            <v>O</v>
          </cell>
          <cell r="AA133" t="str">
            <v>M</v>
          </cell>
          <cell r="AB133" t="str">
            <v>M</v>
          </cell>
          <cell r="AC133" t="str">
            <v>M</v>
          </cell>
          <cell r="AD133" t="str">
            <v>M</v>
          </cell>
          <cell r="AE133" t="str">
            <v>M</v>
          </cell>
          <cell r="AF133" t="str">
            <v>A</v>
          </cell>
          <cell r="AG133" t="str">
            <v>O</v>
          </cell>
          <cell r="AH133" t="str">
            <v>M</v>
          </cell>
          <cell r="AI133" t="str">
            <v>M</v>
          </cell>
          <cell r="AJ133" t="str">
            <v>M</v>
          </cell>
          <cell r="AK133">
            <v>23</v>
          </cell>
          <cell r="AL133">
            <v>0</v>
          </cell>
          <cell r="AM133">
            <v>0</v>
          </cell>
          <cell r="AN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4</v>
          </cell>
          <cell r="AW133">
            <v>4</v>
          </cell>
          <cell r="AX133">
            <v>23</v>
          </cell>
        </row>
        <row r="134">
          <cell r="B134">
            <v>401</v>
          </cell>
          <cell r="C134" t="str">
            <v>LOKESH</v>
          </cell>
          <cell r="D134" t="str">
            <v>8TH FLOOR</v>
          </cell>
          <cell r="E134" t="str">
            <v>THU</v>
          </cell>
          <cell r="F134" t="str">
            <v>M</v>
          </cell>
          <cell r="G134" t="str">
            <v>M</v>
          </cell>
          <cell r="H134" t="str">
            <v>M</v>
          </cell>
          <cell r="I134" t="str">
            <v>O</v>
          </cell>
          <cell r="J134" t="str">
            <v>M</v>
          </cell>
          <cell r="K134" t="str">
            <v>M</v>
          </cell>
          <cell r="L134" t="str">
            <v>M</v>
          </cell>
          <cell r="M134" t="str">
            <v>M</v>
          </cell>
          <cell r="N134" t="str">
            <v>M</v>
          </cell>
          <cell r="O134" t="str">
            <v>M</v>
          </cell>
          <cell r="P134" t="str">
            <v>O</v>
          </cell>
          <cell r="Q134" t="str">
            <v>M</v>
          </cell>
          <cell r="R134" t="str">
            <v>M</v>
          </cell>
          <cell r="S134" t="str">
            <v>M</v>
          </cell>
          <cell r="T134" t="str">
            <v>M</v>
          </cell>
          <cell r="U134" t="str">
            <v>M</v>
          </cell>
          <cell r="V134" t="str">
            <v>M</v>
          </cell>
          <cell r="W134" t="str">
            <v>O</v>
          </cell>
          <cell r="X134" t="str">
            <v>M</v>
          </cell>
          <cell r="Y134" t="str">
            <v>M</v>
          </cell>
          <cell r="Z134" t="str">
            <v>M</v>
          </cell>
          <cell r="AA134" t="str">
            <v>M</v>
          </cell>
          <cell r="AB134" t="str">
            <v>M</v>
          </cell>
          <cell r="AC134" t="str">
            <v>M</v>
          </cell>
          <cell r="AD134" t="str">
            <v>O</v>
          </cell>
          <cell r="AE134" t="str">
            <v>M</v>
          </cell>
          <cell r="AF134" t="str">
            <v>M</v>
          </cell>
          <cell r="AG134" t="str">
            <v>M</v>
          </cell>
          <cell r="AH134" t="str">
            <v>M</v>
          </cell>
          <cell r="AI134" t="str">
            <v>M</v>
          </cell>
          <cell r="AJ134" t="str">
            <v>M</v>
          </cell>
          <cell r="AK134">
            <v>27</v>
          </cell>
          <cell r="AL134">
            <v>0</v>
          </cell>
          <cell r="AM134">
            <v>0</v>
          </cell>
          <cell r="AN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  <cell r="AV134">
            <v>4</v>
          </cell>
          <cell r="AW134">
            <v>0</v>
          </cell>
          <cell r="AX134">
            <v>27</v>
          </cell>
        </row>
        <row r="135">
          <cell r="B135">
            <v>459</v>
          </cell>
          <cell r="C135" t="str">
            <v>SUDHIR</v>
          </cell>
          <cell r="D135" t="str">
            <v>8TH FLOOR</v>
          </cell>
          <cell r="E135" t="str">
            <v>SUN</v>
          </cell>
          <cell r="F135" t="str">
            <v>E</v>
          </cell>
          <cell r="G135" t="str">
            <v>E</v>
          </cell>
          <cell r="H135" t="str">
            <v>E</v>
          </cell>
          <cell r="I135" t="str">
            <v>E</v>
          </cell>
          <cell r="J135" t="str">
            <v>E+N</v>
          </cell>
          <cell r="K135" t="str">
            <v>E</v>
          </cell>
          <cell r="L135" t="str">
            <v>E</v>
          </cell>
          <cell r="M135" t="str">
            <v>O</v>
          </cell>
          <cell r="N135" t="str">
            <v>N</v>
          </cell>
          <cell r="O135" t="str">
            <v>N</v>
          </cell>
          <cell r="P135" t="str">
            <v>N</v>
          </cell>
          <cell r="Q135" t="str">
            <v>N</v>
          </cell>
          <cell r="R135" t="str">
            <v>N</v>
          </cell>
          <cell r="S135" t="str">
            <v>O</v>
          </cell>
          <cell r="T135" t="str">
            <v>A</v>
          </cell>
          <cell r="U135" t="str">
            <v>M</v>
          </cell>
          <cell r="V135" t="str">
            <v>M</v>
          </cell>
          <cell r="W135" t="str">
            <v>M</v>
          </cell>
          <cell r="X135" t="str">
            <v>M</v>
          </cell>
          <cell r="Y135" t="str">
            <v>M</v>
          </cell>
          <cell r="Z135" t="str">
            <v>O</v>
          </cell>
          <cell r="AA135" t="str">
            <v>E</v>
          </cell>
          <cell r="AB135" t="str">
            <v>E</v>
          </cell>
          <cell r="AC135" t="str">
            <v>E</v>
          </cell>
          <cell r="AD135" t="str">
            <v>E</v>
          </cell>
          <cell r="AE135" t="str">
            <v>E</v>
          </cell>
          <cell r="AF135" t="str">
            <v>E</v>
          </cell>
          <cell r="AG135" t="str">
            <v>O</v>
          </cell>
          <cell r="AH135" t="str">
            <v>N</v>
          </cell>
          <cell r="AI135" t="str">
            <v>N</v>
          </cell>
          <cell r="AJ135" t="str">
            <v>N</v>
          </cell>
          <cell r="AK135">
            <v>5</v>
          </cell>
          <cell r="AL135">
            <v>12</v>
          </cell>
          <cell r="AM135">
            <v>8</v>
          </cell>
          <cell r="AN135">
            <v>0</v>
          </cell>
          <cell r="AP135">
            <v>0</v>
          </cell>
          <cell r="AQ135">
            <v>0</v>
          </cell>
          <cell r="AR135">
            <v>1</v>
          </cell>
          <cell r="AS135">
            <v>0</v>
          </cell>
          <cell r="AT135">
            <v>0</v>
          </cell>
          <cell r="AU135">
            <v>0</v>
          </cell>
          <cell r="AV135">
            <v>4</v>
          </cell>
          <cell r="AW135">
            <v>1</v>
          </cell>
          <cell r="AX135">
            <v>26</v>
          </cell>
        </row>
        <row r="136">
          <cell r="B136">
            <v>456</v>
          </cell>
          <cell r="C136" t="str">
            <v>ANAS</v>
          </cell>
          <cell r="D136" t="str">
            <v>8TH FLOOR</v>
          </cell>
          <cell r="E136" t="str">
            <v>SUN</v>
          </cell>
          <cell r="F136" t="str">
            <v>E</v>
          </cell>
          <cell r="G136" t="str">
            <v>E</v>
          </cell>
          <cell r="H136" t="str">
            <v>E</v>
          </cell>
          <cell r="I136" t="str">
            <v>E</v>
          </cell>
          <cell r="J136" t="str">
            <v>E</v>
          </cell>
          <cell r="K136" t="str">
            <v>E</v>
          </cell>
          <cell r="L136" t="str">
            <v>O</v>
          </cell>
          <cell r="M136" t="str">
            <v>N</v>
          </cell>
          <cell r="N136" t="str">
            <v>N</v>
          </cell>
          <cell r="O136" t="str">
            <v>N</v>
          </cell>
          <cell r="P136" t="str">
            <v>N</v>
          </cell>
          <cell r="Q136" t="str">
            <v>N</v>
          </cell>
          <cell r="R136" t="str">
            <v>N</v>
          </cell>
          <cell r="S136" t="str">
            <v>O</v>
          </cell>
          <cell r="T136" t="str">
            <v>M</v>
          </cell>
          <cell r="U136" t="str">
            <v>M</v>
          </cell>
          <cell r="V136" t="str">
            <v>M</v>
          </cell>
          <cell r="W136" t="str">
            <v>M</v>
          </cell>
          <cell r="X136" t="str">
            <v>M</v>
          </cell>
          <cell r="Y136" t="str">
            <v>M</v>
          </cell>
          <cell r="Z136" t="str">
            <v>O</v>
          </cell>
          <cell r="AA136" t="str">
            <v>E</v>
          </cell>
          <cell r="AB136" t="str">
            <v>E</v>
          </cell>
          <cell r="AC136" t="str">
            <v>E</v>
          </cell>
          <cell r="AD136" t="str">
            <v>E</v>
          </cell>
          <cell r="AE136" t="str">
            <v>E</v>
          </cell>
          <cell r="AF136" t="str">
            <v>E</v>
          </cell>
          <cell r="AG136" t="str">
            <v>N</v>
          </cell>
          <cell r="AH136" t="str">
            <v>O</v>
          </cell>
          <cell r="AI136" t="str">
            <v>N</v>
          </cell>
          <cell r="AJ136" t="str">
            <v>N</v>
          </cell>
          <cell r="AK136">
            <v>6</v>
          </cell>
          <cell r="AL136">
            <v>12</v>
          </cell>
          <cell r="AM136">
            <v>9</v>
          </cell>
          <cell r="AN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4</v>
          </cell>
          <cell r="AW136">
            <v>0</v>
          </cell>
          <cell r="AX136">
            <v>27</v>
          </cell>
        </row>
        <row r="137">
          <cell r="B137">
            <v>301</v>
          </cell>
          <cell r="C137" t="str">
            <v>BOBY</v>
          </cell>
          <cell r="D137" t="str">
            <v>8TH FLOOR</v>
          </cell>
          <cell r="E137" t="str">
            <v>SAT</v>
          </cell>
          <cell r="F137" t="str">
            <v>M</v>
          </cell>
          <cell r="G137" t="str">
            <v>M</v>
          </cell>
          <cell r="H137" t="str">
            <v>M</v>
          </cell>
          <cell r="I137" t="str">
            <v>M</v>
          </cell>
          <cell r="J137" t="str">
            <v>M</v>
          </cell>
          <cell r="K137" t="str">
            <v>O</v>
          </cell>
          <cell r="L137" t="str">
            <v>E</v>
          </cell>
          <cell r="M137" t="str">
            <v>E+N</v>
          </cell>
          <cell r="N137" t="str">
            <v>A</v>
          </cell>
          <cell r="O137" t="str">
            <v>A</v>
          </cell>
          <cell r="P137" t="str">
            <v>O</v>
          </cell>
          <cell r="Q137" t="str">
            <v>E</v>
          </cell>
          <cell r="R137" t="str">
            <v>E</v>
          </cell>
          <cell r="S137" t="str">
            <v>N</v>
          </cell>
          <cell r="T137" t="str">
            <v>N</v>
          </cell>
          <cell r="U137" t="str">
            <v>N</v>
          </cell>
          <cell r="V137" t="str">
            <v>N</v>
          </cell>
          <cell r="W137" t="str">
            <v>N</v>
          </cell>
          <cell r="X137" t="str">
            <v>N</v>
          </cell>
          <cell r="Y137" t="str">
            <v>O</v>
          </cell>
          <cell r="Z137" t="str">
            <v>M</v>
          </cell>
          <cell r="AA137" t="str">
            <v>M</v>
          </cell>
          <cell r="AB137" t="str">
            <v>M</v>
          </cell>
          <cell r="AC137" t="str">
            <v>M</v>
          </cell>
          <cell r="AD137" t="str">
            <v>M</v>
          </cell>
          <cell r="AE137" t="str">
            <v>M</v>
          </cell>
          <cell r="AF137" t="str">
            <v>O</v>
          </cell>
          <cell r="AG137" t="str">
            <v>E</v>
          </cell>
          <cell r="AH137" t="str">
            <v>E</v>
          </cell>
          <cell r="AI137" t="str">
            <v>E</v>
          </cell>
          <cell r="AJ137" t="str">
            <v>A</v>
          </cell>
          <cell r="AK137">
            <v>11</v>
          </cell>
          <cell r="AL137">
            <v>6</v>
          </cell>
          <cell r="AM137">
            <v>6</v>
          </cell>
          <cell r="AN137">
            <v>0</v>
          </cell>
          <cell r="AP137">
            <v>0</v>
          </cell>
          <cell r="AQ137">
            <v>0</v>
          </cell>
          <cell r="AR137">
            <v>1</v>
          </cell>
          <cell r="AS137">
            <v>0</v>
          </cell>
          <cell r="AT137">
            <v>0</v>
          </cell>
          <cell r="AU137">
            <v>0</v>
          </cell>
          <cell r="AV137">
            <v>4</v>
          </cell>
          <cell r="AW137">
            <v>3</v>
          </cell>
          <cell r="AX137">
            <v>24</v>
          </cell>
        </row>
        <row r="138">
          <cell r="B138">
            <v>338</v>
          </cell>
          <cell r="C138" t="str">
            <v>GEETA 3</v>
          </cell>
          <cell r="D138" t="str">
            <v>8TH FLOOR</v>
          </cell>
          <cell r="E138" t="str">
            <v>MON</v>
          </cell>
          <cell r="F138" t="str">
            <v>O</v>
          </cell>
          <cell r="G138" t="str">
            <v>N</v>
          </cell>
          <cell r="H138" t="str">
            <v>N</v>
          </cell>
          <cell r="I138" t="str">
            <v>N</v>
          </cell>
          <cell r="J138" t="str">
            <v>N</v>
          </cell>
          <cell r="K138" t="str">
            <v>N</v>
          </cell>
          <cell r="L138" t="str">
            <v>N</v>
          </cell>
          <cell r="M138" t="str">
            <v>O</v>
          </cell>
          <cell r="N138" t="str">
            <v>M</v>
          </cell>
          <cell r="O138" t="str">
            <v>M</v>
          </cell>
          <cell r="P138" t="str">
            <v>M</v>
          </cell>
          <cell r="Q138" t="str">
            <v>M</v>
          </cell>
          <cell r="R138" t="str">
            <v>M</v>
          </cell>
          <cell r="S138" t="str">
            <v>M</v>
          </cell>
          <cell r="T138" t="str">
            <v>O</v>
          </cell>
          <cell r="U138" t="str">
            <v>E</v>
          </cell>
          <cell r="V138" t="str">
            <v>E</v>
          </cell>
          <cell r="W138" t="str">
            <v>E</v>
          </cell>
          <cell r="X138" t="str">
            <v>E</v>
          </cell>
          <cell r="Y138" t="str">
            <v>E</v>
          </cell>
          <cell r="Z138" t="str">
            <v>E</v>
          </cell>
          <cell r="AA138" t="str">
            <v>O</v>
          </cell>
          <cell r="AB138" t="str">
            <v>N</v>
          </cell>
          <cell r="AC138" t="str">
            <v>N</v>
          </cell>
          <cell r="AD138" t="str">
            <v>N</v>
          </cell>
          <cell r="AE138" t="str">
            <v>N</v>
          </cell>
          <cell r="AF138" t="str">
            <v>N</v>
          </cell>
          <cell r="AG138" t="str">
            <v>N</v>
          </cell>
          <cell r="AH138" t="str">
            <v>O</v>
          </cell>
          <cell r="AI138" t="str">
            <v>M</v>
          </cell>
          <cell r="AJ138" t="str">
            <v>M</v>
          </cell>
          <cell r="AK138">
            <v>8</v>
          </cell>
          <cell r="AL138">
            <v>6</v>
          </cell>
          <cell r="AM138">
            <v>12</v>
          </cell>
          <cell r="AN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5</v>
          </cell>
          <cell r="AW138">
            <v>0</v>
          </cell>
          <cell r="AX138">
            <v>26</v>
          </cell>
        </row>
        <row r="139">
          <cell r="B139">
            <v>352</v>
          </cell>
          <cell r="C139" t="str">
            <v>SHOBHA 1</v>
          </cell>
          <cell r="D139" t="str">
            <v>8TH FLOOR</v>
          </cell>
          <cell r="E139" t="str">
            <v>FRI</v>
          </cell>
          <cell r="F139" t="str">
            <v>M</v>
          </cell>
          <cell r="G139" t="str">
            <v>N</v>
          </cell>
          <cell r="H139" t="str">
            <v>N</v>
          </cell>
          <cell r="I139" t="str">
            <v>N</v>
          </cell>
          <cell r="J139" t="str">
            <v>O</v>
          </cell>
          <cell r="K139" t="str">
            <v>M</v>
          </cell>
          <cell r="L139" t="str">
            <v>M</v>
          </cell>
          <cell r="M139" t="str">
            <v>M</v>
          </cell>
          <cell r="N139" t="str">
            <v>M</v>
          </cell>
          <cell r="O139" t="str">
            <v>M</v>
          </cell>
          <cell r="P139" t="str">
            <v>M</v>
          </cell>
          <cell r="Q139" t="str">
            <v>O</v>
          </cell>
          <cell r="R139" t="str">
            <v>E</v>
          </cell>
          <cell r="S139" t="str">
            <v>M</v>
          </cell>
          <cell r="T139" t="str">
            <v>E</v>
          </cell>
          <cell r="U139" t="str">
            <v>E</v>
          </cell>
          <cell r="V139" t="str">
            <v>E</v>
          </cell>
          <cell r="W139" t="str">
            <v>E</v>
          </cell>
          <cell r="X139" t="str">
            <v>O</v>
          </cell>
          <cell r="Y139" t="str">
            <v>N</v>
          </cell>
          <cell r="Z139" t="str">
            <v>N</v>
          </cell>
          <cell r="AA139" t="str">
            <v>N</v>
          </cell>
          <cell r="AB139" t="str">
            <v>N</v>
          </cell>
          <cell r="AC139" t="str">
            <v>N</v>
          </cell>
          <cell r="AD139" t="str">
            <v>N</v>
          </cell>
          <cell r="AE139" t="str">
            <v>O</v>
          </cell>
          <cell r="AF139" t="str">
            <v>M</v>
          </cell>
          <cell r="AG139" t="str">
            <v>M</v>
          </cell>
          <cell r="AH139" t="str">
            <v>M</v>
          </cell>
          <cell r="AI139" t="str">
            <v>M</v>
          </cell>
          <cell r="AJ139" t="str">
            <v>M</v>
          </cell>
          <cell r="AK139">
            <v>13</v>
          </cell>
          <cell r="AL139">
            <v>5</v>
          </cell>
          <cell r="AM139">
            <v>9</v>
          </cell>
          <cell r="AN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4</v>
          </cell>
          <cell r="AW139">
            <v>0</v>
          </cell>
          <cell r="AX139">
            <v>27</v>
          </cell>
        </row>
        <row r="140">
          <cell r="B140">
            <v>447</v>
          </cell>
          <cell r="C140" t="str">
            <v>DEEPAK</v>
          </cell>
          <cell r="D140" t="str">
            <v>9TH FLOOR</v>
          </cell>
          <cell r="E140" t="str">
            <v>FRI</v>
          </cell>
          <cell r="F140" t="str">
            <v>M</v>
          </cell>
          <cell r="G140" t="str">
            <v>M</v>
          </cell>
          <cell r="H140" t="str">
            <v>M+E</v>
          </cell>
          <cell r="I140" t="str">
            <v>E</v>
          </cell>
          <cell r="J140" t="str">
            <v>O</v>
          </cell>
          <cell r="K140" t="str">
            <v>N</v>
          </cell>
          <cell r="L140" t="str">
            <v>N</v>
          </cell>
          <cell r="M140" t="str">
            <v>N</v>
          </cell>
          <cell r="N140" t="str">
            <v>A</v>
          </cell>
          <cell r="O140" t="str">
            <v>A</v>
          </cell>
          <cell r="P140" t="str">
            <v>A</v>
          </cell>
          <cell r="Q140" t="str">
            <v>A</v>
          </cell>
          <cell r="R140" t="str">
            <v>A</v>
          </cell>
          <cell r="S140" t="str">
            <v>A</v>
          </cell>
          <cell r="T140" t="str">
            <v>A</v>
          </cell>
          <cell r="U140" t="str">
            <v>A</v>
          </cell>
          <cell r="V140" t="str">
            <v>M</v>
          </cell>
          <cell r="W140" t="str">
            <v>M</v>
          </cell>
          <cell r="X140" t="str">
            <v>O</v>
          </cell>
          <cell r="Y140" t="str">
            <v>M</v>
          </cell>
          <cell r="Z140" t="str">
            <v>M</v>
          </cell>
          <cell r="AA140" t="str">
            <v>M</v>
          </cell>
          <cell r="AB140" t="str">
            <v>M</v>
          </cell>
          <cell r="AC140" t="str">
            <v>M</v>
          </cell>
          <cell r="AD140" t="str">
            <v>M</v>
          </cell>
          <cell r="AE140" t="str">
            <v>M</v>
          </cell>
          <cell r="AF140" t="str">
            <v>O</v>
          </cell>
          <cell r="AG140" t="str">
            <v>N</v>
          </cell>
          <cell r="AH140" t="str">
            <v>N</v>
          </cell>
          <cell r="AI140" t="str">
            <v>N</v>
          </cell>
          <cell r="AJ140" t="str">
            <v>N</v>
          </cell>
          <cell r="AK140">
            <v>11</v>
          </cell>
          <cell r="AL140">
            <v>1</v>
          </cell>
          <cell r="AM140">
            <v>7</v>
          </cell>
          <cell r="AN140">
            <v>0</v>
          </cell>
          <cell r="AP140">
            <v>1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3</v>
          </cell>
          <cell r="AW140">
            <v>8</v>
          </cell>
          <cell r="AX140">
            <v>20</v>
          </cell>
        </row>
        <row r="141">
          <cell r="B141">
            <v>413</v>
          </cell>
          <cell r="C141" t="str">
            <v>ABHISHEK</v>
          </cell>
          <cell r="D141" t="str">
            <v>9TH FLOOR</v>
          </cell>
          <cell r="E141" t="str">
            <v>MON</v>
          </cell>
          <cell r="F141" t="str">
            <v>E</v>
          </cell>
          <cell r="G141" t="str">
            <v>A</v>
          </cell>
          <cell r="H141" t="str">
            <v>A</v>
          </cell>
          <cell r="I141" t="str">
            <v>E</v>
          </cell>
          <cell r="J141" t="str">
            <v>A</v>
          </cell>
          <cell r="K141" t="str">
            <v>A</v>
          </cell>
          <cell r="L141" t="str">
            <v>A</v>
          </cell>
          <cell r="M141" t="str">
            <v>A</v>
          </cell>
          <cell r="N141" t="str">
            <v>M</v>
          </cell>
          <cell r="O141" t="str">
            <v>M</v>
          </cell>
          <cell r="P141" t="str">
            <v>M</v>
          </cell>
          <cell r="Q141" t="str">
            <v>M</v>
          </cell>
          <cell r="R141" t="str">
            <v>M</v>
          </cell>
          <cell r="S141" t="str">
            <v>O</v>
          </cell>
          <cell r="T141" t="str">
            <v>A</v>
          </cell>
          <cell r="U141" t="str">
            <v>M</v>
          </cell>
          <cell r="V141" t="str">
            <v>M</v>
          </cell>
          <cell r="W141" t="str">
            <v>M</v>
          </cell>
          <cell r="X141" t="str">
            <v>M</v>
          </cell>
          <cell r="Y141" t="str">
            <v>M</v>
          </cell>
          <cell r="Z141" t="str">
            <v>O</v>
          </cell>
          <cell r="AA141" t="str">
            <v>M</v>
          </cell>
          <cell r="AB141" t="str">
            <v>M</v>
          </cell>
          <cell r="AC141" t="str">
            <v>M</v>
          </cell>
          <cell r="AD141" t="str">
            <v>M</v>
          </cell>
          <cell r="AE141" t="str">
            <v>M</v>
          </cell>
          <cell r="AF141" t="str">
            <v>M</v>
          </cell>
          <cell r="AG141" t="str">
            <v>O</v>
          </cell>
          <cell r="AH141" t="str">
            <v>M</v>
          </cell>
          <cell r="AI141" t="str">
            <v>M</v>
          </cell>
          <cell r="AJ141" t="str">
            <v>M</v>
          </cell>
          <cell r="AK141">
            <v>19</v>
          </cell>
          <cell r="AL141">
            <v>2</v>
          </cell>
          <cell r="AM141">
            <v>0</v>
          </cell>
          <cell r="AN141">
            <v>0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3</v>
          </cell>
          <cell r="AW141">
            <v>7</v>
          </cell>
          <cell r="AX141">
            <v>21</v>
          </cell>
        </row>
        <row r="142">
          <cell r="B142">
            <v>364</v>
          </cell>
          <cell r="C142" t="str">
            <v>VIKRAM SINGH</v>
          </cell>
          <cell r="D142" t="str">
            <v>9TH FLOOR</v>
          </cell>
          <cell r="E142" t="str">
            <v>TUE</v>
          </cell>
          <cell r="F142" t="str">
            <v>A</v>
          </cell>
          <cell r="G142" t="str">
            <v>O</v>
          </cell>
          <cell r="H142" t="str">
            <v>M</v>
          </cell>
          <cell r="I142" t="str">
            <v>M</v>
          </cell>
          <cell r="J142" t="str">
            <v>M</v>
          </cell>
          <cell r="K142" t="str">
            <v>M</v>
          </cell>
          <cell r="L142" t="str">
            <v>M</v>
          </cell>
          <cell r="M142" t="str">
            <v>M</v>
          </cell>
          <cell r="N142" t="str">
            <v>O</v>
          </cell>
          <cell r="O142" t="str">
            <v>E</v>
          </cell>
          <cell r="P142" t="str">
            <v>E+N</v>
          </cell>
          <cell r="Q142" t="str">
            <v>E</v>
          </cell>
          <cell r="R142" t="str">
            <v>E</v>
          </cell>
          <cell r="S142" t="str">
            <v>E</v>
          </cell>
          <cell r="T142" t="str">
            <v>E</v>
          </cell>
          <cell r="U142" t="str">
            <v>O</v>
          </cell>
          <cell r="V142" t="str">
            <v>N</v>
          </cell>
          <cell r="W142" t="str">
            <v>N</v>
          </cell>
          <cell r="X142" t="str">
            <v>N</v>
          </cell>
          <cell r="Y142" t="str">
            <v>N</v>
          </cell>
          <cell r="Z142" t="str">
            <v>N</v>
          </cell>
          <cell r="AA142" t="str">
            <v>N</v>
          </cell>
          <cell r="AB142" t="str">
            <v>O</v>
          </cell>
          <cell r="AC142" t="str">
            <v>M</v>
          </cell>
          <cell r="AD142" t="str">
            <v>M</v>
          </cell>
          <cell r="AE142" t="str">
            <v>M</v>
          </cell>
          <cell r="AF142" t="str">
            <v>M</v>
          </cell>
          <cell r="AG142" t="str">
            <v>A</v>
          </cell>
          <cell r="AH142" t="str">
            <v>A</v>
          </cell>
          <cell r="AI142" t="str">
            <v>A</v>
          </cell>
          <cell r="AJ142" t="str">
            <v>A</v>
          </cell>
          <cell r="AK142">
            <v>10</v>
          </cell>
          <cell r="AL142">
            <v>5</v>
          </cell>
          <cell r="AM142">
            <v>6</v>
          </cell>
          <cell r="AN142">
            <v>0</v>
          </cell>
          <cell r="AP142">
            <v>0</v>
          </cell>
          <cell r="AQ142">
            <v>0</v>
          </cell>
          <cell r="AR142">
            <v>1</v>
          </cell>
          <cell r="AS142">
            <v>0</v>
          </cell>
          <cell r="AT142">
            <v>0</v>
          </cell>
          <cell r="AU142">
            <v>0</v>
          </cell>
          <cell r="AV142">
            <v>4</v>
          </cell>
          <cell r="AW142">
            <v>5</v>
          </cell>
          <cell r="AX142">
            <v>22</v>
          </cell>
        </row>
        <row r="143">
          <cell r="B143">
            <v>446</v>
          </cell>
          <cell r="C143" t="str">
            <v>SOMVEER</v>
          </cell>
          <cell r="D143" t="str">
            <v>G. FLOOR SCENING</v>
          </cell>
          <cell r="E143" t="str">
            <v>SUN</v>
          </cell>
          <cell r="F143" t="str">
            <v>M</v>
          </cell>
          <cell r="G143" t="str">
            <v>M</v>
          </cell>
          <cell r="H143" t="str">
            <v>M</v>
          </cell>
          <cell r="I143" t="str">
            <v>M</v>
          </cell>
          <cell r="J143" t="str">
            <v>M</v>
          </cell>
          <cell r="K143" t="str">
            <v>A</v>
          </cell>
          <cell r="L143" t="str">
            <v>O</v>
          </cell>
          <cell r="M143" t="str">
            <v>M</v>
          </cell>
          <cell r="N143" t="str">
            <v>M</v>
          </cell>
          <cell r="O143" t="str">
            <v>M</v>
          </cell>
          <cell r="P143" t="str">
            <v>A</v>
          </cell>
          <cell r="Q143" t="str">
            <v>A</v>
          </cell>
          <cell r="R143" t="str">
            <v>A</v>
          </cell>
          <cell r="S143" t="str">
            <v>A</v>
          </cell>
          <cell r="T143" t="str">
            <v>A</v>
          </cell>
          <cell r="U143" t="str">
            <v>A</v>
          </cell>
          <cell r="V143" t="str">
            <v>A</v>
          </cell>
          <cell r="W143" t="str">
            <v>A</v>
          </cell>
          <cell r="X143" t="str">
            <v>A</v>
          </cell>
          <cell r="Y143" t="str">
            <v>A</v>
          </cell>
          <cell r="Z143" t="str">
            <v>A</v>
          </cell>
          <cell r="AA143" t="str">
            <v>A</v>
          </cell>
          <cell r="AB143" t="str">
            <v>A</v>
          </cell>
          <cell r="AC143" t="str">
            <v>A</v>
          </cell>
          <cell r="AD143" t="str">
            <v>A</v>
          </cell>
          <cell r="AE143" t="str">
            <v>A</v>
          </cell>
          <cell r="AF143" t="str">
            <v>A</v>
          </cell>
          <cell r="AG143" t="str">
            <v>A</v>
          </cell>
          <cell r="AH143" t="str">
            <v>A</v>
          </cell>
          <cell r="AI143" t="str">
            <v>A</v>
          </cell>
          <cell r="AJ143" t="str">
            <v>A</v>
          </cell>
          <cell r="AK143">
            <v>8</v>
          </cell>
          <cell r="AL143">
            <v>0</v>
          </cell>
          <cell r="AM143">
            <v>0</v>
          </cell>
          <cell r="AN143">
            <v>0</v>
          </cell>
          <cell r="AP143">
            <v>0</v>
          </cell>
          <cell r="AQ143">
            <v>0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  <cell r="AV143">
            <v>1</v>
          </cell>
          <cell r="AW143">
            <v>22</v>
          </cell>
          <cell r="AX143">
            <v>8</v>
          </cell>
        </row>
        <row r="144">
          <cell r="B144">
            <v>460</v>
          </cell>
          <cell r="C144" t="str">
            <v>VIJAY KUMAR 4</v>
          </cell>
          <cell r="D144" t="str">
            <v>G. FLOOR SCENING</v>
          </cell>
          <cell r="E144" t="str">
            <v>SUN</v>
          </cell>
          <cell r="F144" t="str">
            <v>A</v>
          </cell>
          <cell r="G144" t="str">
            <v>A</v>
          </cell>
          <cell r="H144" t="str">
            <v>A</v>
          </cell>
          <cell r="I144" t="str">
            <v>A</v>
          </cell>
          <cell r="J144" t="str">
            <v>A</v>
          </cell>
          <cell r="K144" t="str">
            <v>A</v>
          </cell>
          <cell r="L144" t="str">
            <v>A</v>
          </cell>
          <cell r="M144" t="str">
            <v>A</v>
          </cell>
          <cell r="N144" t="str">
            <v>A</v>
          </cell>
          <cell r="O144" t="str">
            <v>A</v>
          </cell>
          <cell r="P144" t="str">
            <v>A</v>
          </cell>
          <cell r="Q144" t="str">
            <v>A</v>
          </cell>
          <cell r="R144" t="str">
            <v>A</v>
          </cell>
          <cell r="S144" t="str">
            <v>A</v>
          </cell>
          <cell r="T144" t="str">
            <v>A</v>
          </cell>
          <cell r="U144" t="str">
            <v>A</v>
          </cell>
          <cell r="V144" t="str">
            <v>A</v>
          </cell>
          <cell r="W144" t="str">
            <v>A</v>
          </cell>
          <cell r="X144" t="str">
            <v>A</v>
          </cell>
          <cell r="Y144" t="str">
            <v>A</v>
          </cell>
          <cell r="Z144" t="str">
            <v>A</v>
          </cell>
          <cell r="AA144" t="str">
            <v>A</v>
          </cell>
          <cell r="AB144" t="str">
            <v>A</v>
          </cell>
          <cell r="AC144" t="str">
            <v>A</v>
          </cell>
          <cell r="AD144" t="str">
            <v>A</v>
          </cell>
          <cell r="AE144" t="str">
            <v>A</v>
          </cell>
          <cell r="AF144" t="str">
            <v>A</v>
          </cell>
          <cell r="AG144" t="str">
            <v>A</v>
          </cell>
          <cell r="AH144" t="str">
            <v>A</v>
          </cell>
          <cell r="AI144" t="str">
            <v>A</v>
          </cell>
          <cell r="AJ144" t="str">
            <v>A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31</v>
          </cell>
          <cell r="AX144">
            <v>0</v>
          </cell>
        </row>
        <row r="145">
          <cell r="B145">
            <v>316</v>
          </cell>
          <cell r="C145" t="str">
            <v>MUNNA</v>
          </cell>
          <cell r="E145" t="str">
            <v>SUN</v>
          </cell>
          <cell r="F145" t="str">
            <v>E</v>
          </cell>
          <cell r="G145" t="str">
            <v>E</v>
          </cell>
          <cell r="H145" t="str">
            <v>E</v>
          </cell>
          <cell r="I145" t="str">
            <v>E</v>
          </cell>
          <cell r="J145" t="str">
            <v>E</v>
          </cell>
          <cell r="K145" t="str">
            <v>E</v>
          </cell>
          <cell r="L145" t="str">
            <v>O</v>
          </cell>
          <cell r="M145" t="str">
            <v>E</v>
          </cell>
          <cell r="N145" t="str">
            <v>E</v>
          </cell>
          <cell r="O145" t="str">
            <v>E</v>
          </cell>
          <cell r="P145" t="str">
            <v>E</v>
          </cell>
          <cell r="Q145" t="str">
            <v>E</v>
          </cell>
          <cell r="R145" t="str">
            <v>E</v>
          </cell>
          <cell r="S145" t="str">
            <v>O</v>
          </cell>
          <cell r="T145" t="str">
            <v>E</v>
          </cell>
          <cell r="U145" t="str">
            <v>E</v>
          </cell>
          <cell r="V145" t="str">
            <v>E</v>
          </cell>
          <cell r="W145" t="str">
            <v>E</v>
          </cell>
          <cell r="X145" t="str">
            <v>E</v>
          </cell>
          <cell r="Y145" t="str">
            <v>E</v>
          </cell>
          <cell r="Z145" t="str">
            <v>O</v>
          </cell>
          <cell r="AA145" t="str">
            <v>E</v>
          </cell>
          <cell r="AB145" t="str">
            <v>E</v>
          </cell>
          <cell r="AC145" t="str">
            <v>E</v>
          </cell>
          <cell r="AD145" t="str">
            <v>E</v>
          </cell>
          <cell r="AE145" t="str">
            <v>E</v>
          </cell>
          <cell r="AF145" t="str">
            <v>E</v>
          </cell>
          <cell r="AG145" t="str">
            <v>O</v>
          </cell>
          <cell r="AH145" t="str">
            <v>E</v>
          </cell>
          <cell r="AI145" t="str">
            <v>E</v>
          </cell>
          <cell r="AJ145" t="str">
            <v>E</v>
          </cell>
          <cell r="AK145">
            <v>0</v>
          </cell>
          <cell r="AL145">
            <v>27</v>
          </cell>
          <cell r="AM145">
            <v>0</v>
          </cell>
          <cell r="AN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  <cell r="AU145">
            <v>0</v>
          </cell>
          <cell r="AV145">
            <v>4</v>
          </cell>
          <cell r="AW145">
            <v>0</v>
          </cell>
          <cell r="AX145">
            <v>27</v>
          </cell>
        </row>
        <row r="146">
          <cell r="B146">
            <v>320</v>
          </cell>
          <cell r="C146" t="str">
            <v>MAMTA -2</v>
          </cell>
          <cell r="E146" t="str">
            <v>SAT</v>
          </cell>
          <cell r="F146" t="str">
            <v>N</v>
          </cell>
          <cell r="G146" t="str">
            <v>N</v>
          </cell>
          <cell r="H146" t="str">
            <v>N</v>
          </cell>
          <cell r="I146" t="str">
            <v>N</v>
          </cell>
          <cell r="J146" t="str">
            <v>N</v>
          </cell>
          <cell r="K146" t="str">
            <v>O</v>
          </cell>
          <cell r="L146" t="str">
            <v>N</v>
          </cell>
          <cell r="M146" t="str">
            <v>N</v>
          </cell>
          <cell r="N146" t="str">
            <v>N</v>
          </cell>
          <cell r="O146" t="str">
            <v>N</v>
          </cell>
          <cell r="P146" t="str">
            <v>N</v>
          </cell>
          <cell r="Q146" t="str">
            <v>N</v>
          </cell>
          <cell r="R146" t="str">
            <v>O</v>
          </cell>
          <cell r="S146" t="str">
            <v>N</v>
          </cell>
          <cell r="T146" t="str">
            <v>N</v>
          </cell>
          <cell r="U146" t="str">
            <v>N</v>
          </cell>
          <cell r="V146" t="str">
            <v>N</v>
          </cell>
          <cell r="W146" t="str">
            <v>N</v>
          </cell>
          <cell r="X146" t="str">
            <v>N</v>
          </cell>
          <cell r="Y146" t="str">
            <v>O</v>
          </cell>
          <cell r="Z146" t="str">
            <v>N</v>
          </cell>
          <cell r="AA146" t="str">
            <v>N</v>
          </cell>
          <cell r="AB146" t="str">
            <v>N</v>
          </cell>
          <cell r="AC146" t="str">
            <v>N</v>
          </cell>
          <cell r="AD146" t="str">
            <v>N</v>
          </cell>
          <cell r="AE146" t="str">
            <v>N</v>
          </cell>
          <cell r="AF146" t="str">
            <v>O</v>
          </cell>
          <cell r="AG146" t="str">
            <v>N</v>
          </cell>
          <cell r="AH146" t="str">
            <v>N</v>
          </cell>
          <cell r="AI146" t="str">
            <v>A</v>
          </cell>
          <cell r="AJ146" t="str">
            <v>A</v>
          </cell>
          <cell r="AK146">
            <v>0</v>
          </cell>
          <cell r="AL146">
            <v>0</v>
          </cell>
          <cell r="AM146">
            <v>25</v>
          </cell>
          <cell r="AN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  <cell r="AV146">
            <v>4</v>
          </cell>
          <cell r="AW146">
            <v>2</v>
          </cell>
          <cell r="AX146">
            <v>25</v>
          </cell>
        </row>
        <row r="147">
          <cell r="B147">
            <v>424</v>
          </cell>
          <cell r="C147" t="str">
            <v>HARI SHANKER</v>
          </cell>
          <cell r="E147" t="str">
            <v>SUN</v>
          </cell>
          <cell r="F147" t="str">
            <v>M</v>
          </cell>
          <cell r="G147" t="str">
            <v>M</v>
          </cell>
          <cell r="H147" t="str">
            <v>M</v>
          </cell>
          <cell r="I147" t="str">
            <v>M</v>
          </cell>
          <cell r="J147" t="str">
            <v>M</v>
          </cell>
          <cell r="K147" t="str">
            <v>O</v>
          </cell>
          <cell r="L147" t="str">
            <v>M</v>
          </cell>
          <cell r="M147" t="str">
            <v>M</v>
          </cell>
          <cell r="N147" t="str">
            <v>E</v>
          </cell>
          <cell r="O147" t="str">
            <v>E</v>
          </cell>
          <cell r="P147" t="str">
            <v>E</v>
          </cell>
          <cell r="Q147" t="str">
            <v>E</v>
          </cell>
          <cell r="R147" t="str">
            <v>M</v>
          </cell>
          <cell r="S147" t="str">
            <v>O</v>
          </cell>
          <cell r="T147" t="str">
            <v>E</v>
          </cell>
          <cell r="U147" t="str">
            <v>E</v>
          </cell>
          <cell r="V147" t="str">
            <v>E</v>
          </cell>
          <cell r="W147" t="str">
            <v>E</v>
          </cell>
          <cell r="X147" t="str">
            <v>M</v>
          </cell>
          <cell r="Y147" t="str">
            <v>M</v>
          </cell>
          <cell r="Z147" t="str">
            <v>M</v>
          </cell>
          <cell r="AA147" t="str">
            <v>O</v>
          </cell>
          <cell r="AB147" t="str">
            <v>A</v>
          </cell>
          <cell r="AC147" t="str">
            <v>A</v>
          </cell>
          <cell r="AD147" t="str">
            <v>M</v>
          </cell>
          <cell r="AE147" t="str">
            <v>M</v>
          </cell>
          <cell r="AF147" t="str">
            <v>M</v>
          </cell>
          <cell r="AG147" t="str">
            <v>M</v>
          </cell>
          <cell r="AH147" t="str">
            <v>O</v>
          </cell>
          <cell r="AI147" t="str">
            <v>E</v>
          </cell>
          <cell r="AJ147" t="str">
            <v>E</v>
          </cell>
          <cell r="AK147">
            <v>15</v>
          </cell>
          <cell r="AL147">
            <v>10</v>
          </cell>
          <cell r="AM147">
            <v>0</v>
          </cell>
          <cell r="AN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  <cell r="AV147">
            <v>4</v>
          </cell>
          <cell r="AW147">
            <v>2</v>
          </cell>
          <cell r="AX147">
            <v>25</v>
          </cell>
        </row>
        <row r="148">
          <cell r="B148">
            <v>356</v>
          </cell>
          <cell r="C148" t="str">
            <v>RANJEET 1</v>
          </cell>
          <cell r="E148" t="str">
            <v>FRI</v>
          </cell>
          <cell r="F148" t="str">
            <v>N</v>
          </cell>
          <cell r="G148" t="str">
            <v>N</v>
          </cell>
          <cell r="H148" t="str">
            <v>N</v>
          </cell>
          <cell r="I148" t="str">
            <v>N</v>
          </cell>
          <cell r="J148" t="str">
            <v>O</v>
          </cell>
          <cell r="K148" t="str">
            <v>M</v>
          </cell>
          <cell r="L148" t="str">
            <v>M</v>
          </cell>
          <cell r="M148" t="str">
            <v>M</v>
          </cell>
          <cell r="N148" t="str">
            <v>M</v>
          </cell>
          <cell r="O148" t="str">
            <v>M</v>
          </cell>
          <cell r="P148" t="str">
            <v>M</v>
          </cell>
          <cell r="Q148" t="str">
            <v>O</v>
          </cell>
          <cell r="R148" t="str">
            <v>E</v>
          </cell>
          <cell r="S148" t="str">
            <v>E</v>
          </cell>
          <cell r="T148" t="str">
            <v>E</v>
          </cell>
          <cell r="U148" t="str">
            <v>E</v>
          </cell>
          <cell r="V148" t="str">
            <v>E</v>
          </cell>
          <cell r="W148" t="str">
            <v>E</v>
          </cell>
          <cell r="X148" t="str">
            <v>O</v>
          </cell>
          <cell r="Y148" t="str">
            <v>N</v>
          </cell>
          <cell r="Z148" t="str">
            <v>N</v>
          </cell>
          <cell r="AA148" t="str">
            <v>N</v>
          </cell>
          <cell r="AB148" t="str">
            <v>A</v>
          </cell>
          <cell r="AC148" t="str">
            <v>N</v>
          </cell>
          <cell r="AD148" t="str">
            <v>N</v>
          </cell>
          <cell r="AE148" t="str">
            <v>O</v>
          </cell>
          <cell r="AF148" t="str">
            <v>M</v>
          </cell>
          <cell r="AG148" t="str">
            <v>M</v>
          </cell>
          <cell r="AH148" t="str">
            <v>M</v>
          </cell>
          <cell r="AI148" t="str">
            <v>M</v>
          </cell>
          <cell r="AJ148" t="str">
            <v>M</v>
          </cell>
          <cell r="AK148">
            <v>11</v>
          </cell>
          <cell r="AL148">
            <v>6</v>
          </cell>
          <cell r="AM148">
            <v>9</v>
          </cell>
          <cell r="AN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4</v>
          </cell>
          <cell r="AW148">
            <v>1</v>
          </cell>
          <cell r="AX148">
            <v>26</v>
          </cell>
        </row>
        <row r="149">
          <cell r="B149">
            <v>426</v>
          </cell>
          <cell r="C149" t="str">
            <v>VIKASH SAXENA</v>
          </cell>
          <cell r="E149" t="str">
            <v>SAT</v>
          </cell>
          <cell r="F149" t="str">
            <v>M</v>
          </cell>
          <cell r="G149" t="str">
            <v>M</v>
          </cell>
          <cell r="H149" t="str">
            <v>M</v>
          </cell>
          <cell r="I149" t="str">
            <v>M</v>
          </cell>
          <cell r="J149" t="str">
            <v>M</v>
          </cell>
          <cell r="K149" t="str">
            <v>O</v>
          </cell>
          <cell r="L149" t="str">
            <v>A</v>
          </cell>
          <cell r="M149" t="str">
            <v>E</v>
          </cell>
          <cell r="N149" t="str">
            <v>E</v>
          </cell>
          <cell r="O149" t="str">
            <v>E</v>
          </cell>
          <cell r="P149" t="str">
            <v>E</v>
          </cell>
          <cell r="Q149" t="str">
            <v>E</v>
          </cell>
          <cell r="R149" t="str">
            <v>O</v>
          </cell>
          <cell r="S149" t="str">
            <v>N</v>
          </cell>
          <cell r="T149" t="str">
            <v>N</v>
          </cell>
          <cell r="U149" t="str">
            <v>N</v>
          </cell>
          <cell r="V149" t="str">
            <v>N</v>
          </cell>
          <cell r="W149" t="str">
            <v>N</v>
          </cell>
          <cell r="X149" t="str">
            <v>N</v>
          </cell>
          <cell r="Y149" t="str">
            <v>O</v>
          </cell>
          <cell r="Z149" t="str">
            <v>M</v>
          </cell>
          <cell r="AA149" t="str">
            <v>M</v>
          </cell>
          <cell r="AB149" t="str">
            <v>M</v>
          </cell>
          <cell r="AC149" t="str">
            <v>M</v>
          </cell>
          <cell r="AD149" t="str">
            <v>M</v>
          </cell>
          <cell r="AE149" t="str">
            <v>M</v>
          </cell>
          <cell r="AF149" t="str">
            <v>O</v>
          </cell>
          <cell r="AG149" t="str">
            <v>E</v>
          </cell>
          <cell r="AH149" t="str">
            <v>E</v>
          </cell>
          <cell r="AI149" t="str">
            <v>E</v>
          </cell>
          <cell r="AJ149" t="str">
            <v>E</v>
          </cell>
          <cell r="AK149">
            <v>11</v>
          </cell>
          <cell r="AL149">
            <v>9</v>
          </cell>
          <cell r="AM149">
            <v>6</v>
          </cell>
          <cell r="AN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4</v>
          </cell>
          <cell r="AW149">
            <v>1</v>
          </cell>
          <cell r="AX149">
            <v>26</v>
          </cell>
        </row>
        <row r="150">
          <cell r="B150">
            <v>319</v>
          </cell>
          <cell r="C150" t="str">
            <v>REKHA -2</v>
          </cell>
          <cell r="E150" t="str">
            <v>FRI</v>
          </cell>
          <cell r="F150" t="str">
            <v>M</v>
          </cell>
          <cell r="G150" t="str">
            <v>M</v>
          </cell>
          <cell r="H150" t="str">
            <v>M</v>
          </cell>
          <cell r="I150" t="str">
            <v>M</v>
          </cell>
          <cell r="J150" t="str">
            <v>O</v>
          </cell>
          <cell r="K150" t="str">
            <v>M</v>
          </cell>
          <cell r="L150" t="str">
            <v>A</v>
          </cell>
          <cell r="M150" t="str">
            <v>M</v>
          </cell>
          <cell r="N150" t="str">
            <v>M</v>
          </cell>
          <cell r="O150" t="str">
            <v>A</v>
          </cell>
          <cell r="P150" t="str">
            <v>M</v>
          </cell>
          <cell r="Q150" t="str">
            <v>O</v>
          </cell>
          <cell r="R150" t="str">
            <v>M</v>
          </cell>
          <cell r="S150" t="str">
            <v>M</v>
          </cell>
          <cell r="T150" t="str">
            <v>M</v>
          </cell>
          <cell r="U150" t="str">
            <v>M</v>
          </cell>
          <cell r="V150" t="str">
            <v>M</v>
          </cell>
          <cell r="W150" t="str">
            <v>M</v>
          </cell>
          <cell r="X150" t="str">
            <v>O</v>
          </cell>
          <cell r="Y150" t="str">
            <v>M</v>
          </cell>
          <cell r="Z150" t="str">
            <v>M</v>
          </cell>
          <cell r="AA150" t="str">
            <v>M</v>
          </cell>
          <cell r="AB150" t="str">
            <v>M</v>
          </cell>
          <cell r="AC150" t="str">
            <v>M</v>
          </cell>
          <cell r="AD150" t="str">
            <v>M</v>
          </cell>
          <cell r="AE150" t="str">
            <v>O</v>
          </cell>
          <cell r="AF150" t="str">
            <v>M</v>
          </cell>
          <cell r="AG150" t="str">
            <v>M</v>
          </cell>
          <cell r="AH150" t="str">
            <v>M</v>
          </cell>
          <cell r="AI150" t="str">
            <v>M</v>
          </cell>
          <cell r="AJ150" t="str">
            <v>M</v>
          </cell>
          <cell r="AK150">
            <v>25</v>
          </cell>
          <cell r="AL150">
            <v>0</v>
          </cell>
          <cell r="AM150">
            <v>0</v>
          </cell>
          <cell r="AN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  <cell r="AV150">
            <v>4</v>
          </cell>
          <cell r="AW150">
            <v>2</v>
          </cell>
          <cell r="AX150">
            <v>25</v>
          </cell>
        </row>
        <row r="151">
          <cell r="B151">
            <v>305</v>
          </cell>
          <cell r="C151" t="str">
            <v>NEETU-4</v>
          </cell>
          <cell r="E151" t="str">
            <v>WED</v>
          </cell>
          <cell r="F151" t="str">
            <v>M</v>
          </cell>
          <cell r="G151" t="str">
            <v>M</v>
          </cell>
          <cell r="H151" t="str">
            <v>O</v>
          </cell>
          <cell r="I151" t="str">
            <v>E</v>
          </cell>
          <cell r="J151" t="str">
            <v>E</v>
          </cell>
          <cell r="K151" t="str">
            <v>E</v>
          </cell>
          <cell r="L151" t="str">
            <v>E</v>
          </cell>
          <cell r="M151" t="str">
            <v>E</v>
          </cell>
          <cell r="N151" t="str">
            <v>A</v>
          </cell>
          <cell r="O151" t="str">
            <v>O</v>
          </cell>
          <cell r="P151" t="str">
            <v>N</v>
          </cell>
          <cell r="Q151" t="str">
            <v>N</v>
          </cell>
          <cell r="R151" t="str">
            <v>N</v>
          </cell>
          <cell r="S151" t="str">
            <v>N</v>
          </cell>
          <cell r="T151" t="str">
            <v>N</v>
          </cell>
          <cell r="U151" t="str">
            <v>N</v>
          </cell>
          <cell r="V151" t="str">
            <v>O</v>
          </cell>
          <cell r="W151" t="str">
            <v>M</v>
          </cell>
          <cell r="X151" t="str">
            <v>M</v>
          </cell>
          <cell r="Y151" t="str">
            <v>M</v>
          </cell>
          <cell r="Z151" t="str">
            <v>M</v>
          </cell>
          <cell r="AA151" t="str">
            <v>M</v>
          </cell>
          <cell r="AB151" t="str">
            <v>M</v>
          </cell>
          <cell r="AC151" t="str">
            <v>O</v>
          </cell>
          <cell r="AD151" t="str">
            <v>E</v>
          </cell>
          <cell r="AE151" t="str">
            <v>E</v>
          </cell>
          <cell r="AF151" t="str">
            <v>M</v>
          </cell>
          <cell r="AG151" t="str">
            <v>E</v>
          </cell>
          <cell r="AH151" t="str">
            <v>E</v>
          </cell>
          <cell r="AI151" t="str">
            <v>E</v>
          </cell>
          <cell r="AJ151" t="str">
            <v>O</v>
          </cell>
          <cell r="AK151">
            <v>9</v>
          </cell>
          <cell r="AL151">
            <v>10</v>
          </cell>
          <cell r="AM151">
            <v>6</v>
          </cell>
          <cell r="AN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0</v>
          </cell>
          <cell r="AV151">
            <v>5</v>
          </cell>
          <cell r="AW151">
            <v>1</v>
          </cell>
          <cell r="AX151">
            <v>25</v>
          </cell>
        </row>
        <row r="152">
          <cell r="B152">
            <v>457</v>
          </cell>
          <cell r="C152" t="str">
            <v>PANKAJ KUMAR-7</v>
          </cell>
          <cell r="E152" t="str">
            <v>FRI</v>
          </cell>
          <cell r="F152" t="str">
            <v>N</v>
          </cell>
          <cell r="G152" t="str">
            <v>N</v>
          </cell>
          <cell r="H152" t="str">
            <v>N</v>
          </cell>
          <cell r="I152" t="str">
            <v>N</v>
          </cell>
          <cell r="J152" t="str">
            <v>O</v>
          </cell>
          <cell r="K152" t="str">
            <v>M+E</v>
          </cell>
          <cell r="L152" t="str">
            <v>M</v>
          </cell>
          <cell r="M152" t="str">
            <v>A</v>
          </cell>
          <cell r="N152" t="str">
            <v>M</v>
          </cell>
          <cell r="O152" t="str">
            <v>M</v>
          </cell>
          <cell r="P152" t="str">
            <v>M</v>
          </cell>
          <cell r="Q152" t="str">
            <v>O</v>
          </cell>
          <cell r="R152" t="str">
            <v>E</v>
          </cell>
          <cell r="S152" t="str">
            <v>E</v>
          </cell>
          <cell r="T152" t="str">
            <v>E</v>
          </cell>
          <cell r="U152" t="str">
            <v>E</v>
          </cell>
          <cell r="V152" t="str">
            <v>E</v>
          </cell>
          <cell r="W152" t="str">
            <v>E+N</v>
          </cell>
          <cell r="X152" t="str">
            <v>O</v>
          </cell>
          <cell r="Y152" t="str">
            <v>N</v>
          </cell>
          <cell r="Z152" t="str">
            <v>N</v>
          </cell>
          <cell r="AA152" t="str">
            <v>N</v>
          </cell>
          <cell r="AB152" t="str">
            <v>N</v>
          </cell>
          <cell r="AC152" t="str">
            <v>N</v>
          </cell>
          <cell r="AD152" t="str">
            <v>N</v>
          </cell>
          <cell r="AE152" t="str">
            <v>O</v>
          </cell>
          <cell r="AF152" t="str">
            <v>M</v>
          </cell>
          <cell r="AG152" t="str">
            <v>M+E</v>
          </cell>
          <cell r="AH152" t="str">
            <v>M</v>
          </cell>
          <cell r="AI152" t="str">
            <v>M</v>
          </cell>
          <cell r="AJ152" t="str">
            <v>M</v>
          </cell>
          <cell r="AK152">
            <v>8</v>
          </cell>
          <cell r="AL152">
            <v>5</v>
          </cell>
          <cell r="AM152">
            <v>10</v>
          </cell>
          <cell r="AN152">
            <v>0</v>
          </cell>
          <cell r="AP152">
            <v>2</v>
          </cell>
          <cell r="AQ152">
            <v>0</v>
          </cell>
          <cell r="AR152">
            <v>1</v>
          </cell>
          <cell r="AS152">
            <v>0</v>
          </cell>
          <cell r="AT152">
            <v>0</v>
          </cell>
          <cell r="AU152">
            <v>0</v>
          </cell>
          <cell r="AV152">
            <v>4</v>
          </cell>
          <cell r="AW152">
            <v>1</v>
          </cell>
          <cell r="AX152">
            <v>26</v>
          </cell>
        </row>
        <row r="153">
          <cell r="B153">
            <v>477</v>
          </cell>
          <cell r="C153" t="str">
            <v>KULDEEP-6</v>
          </cell>
          <cell r="E153" t="str">
            <v>SUN</v>
          </cell>
          <cell r="F153" t="str">
            <v>M</v>
          </cell>
          <cell r="G153" t="str">
            <v>M</v>
          </cell>
          <cell r="H153" t="str">
            <v>M</v>
          </cell>
          <cell r="I153" t="str">
            <v>M</v>
          </cell>
          <cell r="J153" t="str">
            <v>M</v>
          </cell>
          <cell r="K153" t="str">
            <v>M</v>
          </cell>
          <cell r="L153" t="str">
            <v>O</v>
          </cell>
          <cell r="M153" t="str">
            <v>M</v>
          </cell>
          <cell r="N153" t="str">
            <v>M</v>
          </cell>
          <cell r="O153" t="str">
            <v>M</v>
          </cell>
          <cell r="P153" t="str">
            <v>M</v>
          </cell>
          <cell r="Q153" t="str">
            <v>M</v>
          </cell>
          <cell r="R153" t="str">
            <v>M</v>
          </cell>
          <cell r="S153" t="str">
            <v>O</v>
          </cell>
          <cell r="T153" t="str">
            <v>A</v>
          </cell>
          <cell r="U153" t="str">
            <v>M</v>
          </cell>
          <cell r="V153" t="str">
            <v>M</v>
          </cell>
          <cell r="W153" t="str">
            <v>M</v>
          </cell>
          <cell r="X153" t="str">
            <v>M</v>
          </cell>
          <cell r="Y153" t="str">
            <v>M</v>
          </cell>
          <cell r="Z153" t="str">
            <v>O</v>
          </cell>
          <cell r="AA153" t="str">
            <v>M</v>
          </cell>
          <cell r="AB153" t="str">
            <v>M</v>
          </cell>
          <cell r="AC153" t="str">
            <v>M</v>
          </cell>
          <cell r="AD153" t="str">
            <v>M</v>
          </cell>
          <cell r="AE153" t="str">
            <v>M</v>
          </cell>
          <cell r="AF153" t="str">
            <v>M</v>
          </cell>
          <cell r="AG153" t="str">
            <v>O</v>
          </cell>
          <cell r="AH153" t="str">
            <v>M</v>
          </cell>
          <cell r="AI153" t="str">
            <v>M</v>
          </cell>
          <cell r="AJ153" t="str">
            <v>M</v>
          </cell>
          <cell r="AK153">
            <v>26</v>
          </cell>
          <cell r="AL153">
            <v>0</v>
          </cell>
          <cell r="AM153">
            <v>0</v>
          </cell>
          <cell r="AN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4</v>
          </cell>
          <cell r="AW153">
            <v>1</v>
          </cell>
          <cell r="AX153">
            <v>26</v>
          </cell>
        </row>
        <row r="154">
          <cell r="B154">
            <v>476</v>
          </cell>
          <cell r="C154" t="str">
            <v>BANDANA MISHRA</v>
          </cell>
          <cell r="E154" t="str">
            <v>SAT</v>
          </cell>
          <cell r="F154" t="str">
            <v>A</v>
          </cell>
          <cell r="G154" t="str">
            <v>A</v>
          </cell>
          <cell r="H154" t="str">
            <v>A</v>
          </cell>
          <cell r="I154" t="str">
            <v>A</v>
          </cell>
          <cell r="J154" t="str">
            <v>A</v>
          </cell>
          <cell r="K154" t="str">
            <v>A</v>
          </cell>
          <cell r="L154" t="str">
            <v>E</v>
          </cell>
          <cell r="M154" t="str">
            <v>A</v>
          </cell>
          <cell r="N154" t="str">
            <v>E</v>
          </cell>
          <cell r="O154" t="str">
            <v>E</v>
          </cell>
          <cell r="P154" t="str">
            <v>E</v>
          </cell>
          <cell r="Q154" t="str">
            <v>E</v>
          </cell>
          <cell r="R154" t="str">
            <v>O</v>
          </cell>
          <cell r="S154" t="str">
            <v>N</v>
          </cell>
          <cell r="T154" t="str">
            <v>N</v>
          </cell>
          <cell r="U154" t="str">
            <v>N</v>
          </cell>
          <cell r="V154" t="str">
            <v>N</v>
          </cell>
          <cell r="W154" t="str">
            <v>N</v>
          </cell>
          <cell r="X154" t="str">
            <v>A</v>
          </cell>
          <cell r="Y154" t="str">
            <v>O</v>
          </cell>
          <cell r="Z154" t="str">
            <v>M</v>
          </cell>
          <cell r="AA154" t="str">
            <v>E</v>
          </cell>
          <cell r="AB154" t="str">
            <v>M</v>
          </cell>
          <cell r="AC154" t="str">
            <v>M</v>
          </cell>
          <cell r="AD154" t="str">
            <v>M</v>
          </cell>
          <cell r="AE154" t="str">
            <v>M</v>
          </cell>
          <cell r="AF154" t="str">
            <v>O</v>
          </cell>
          <cell r="AG154" t="str">
            <v>E</v>
          </cell>
          <cell r="AH154" t="str">
            <v>E</v>
          </cell>
          <cell r="AI154" t="str">
            <v>E</v>
          </cell>
          <cell r="AJ154" t="str">
            <v>E</v>
          </cell>
          <cell r="AK154">
            <v>5</v>
          </cell>
          <cell r="AL154">
            <v>10</v>
          </cell>
          <cell r="AM154">
            <v>5</v>
          </cell>
          <cell r="AN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  <cell r="AV154">
            <v>3</v>
          </cell>
          <cell r="AW154">
            <v>8</v>
          </cell>
          <cell r="AX154">
            <v>20</v>
          </cell>
        </row>
        <row r="155">
          <cell r="B155">
            <v>341</v>
          </cell>
          <cell r="C155" t="str">
            <v>PARVATI</v>
          </cell>
          <cell r="E155" t="str">
            <v>SAT</v>
          </cell>
          <cell r="F155" t="str">
            <v>E</v>
          </cell>
          <cell r="G155" t="str">
            <v>M</v>
          </cell>
          <cell r="H155" t="str">
            <v>M</v>
          </cell>
          <cell r="I155" t="str">
            <v>E</v>
          </cell>
          <cell r="J155" t="str">
            <v>M</v>
          </cell>
          <cell r="K155" t="str">
            <v>M</v>
          </cell>
          <cell r="L155" t="str">
            <v>M</v>
          </cell>
          <cell r="M155" t="str">
            <v>M</v>
          </cell>
          <cell r="N155" t="str">
            <v>O</v>
          </cell>
          <cell r="O155" t="str">
            <v>M</v>
          </cell>
          <cell r="P155" t="str">
            <v>A</v>
          </cell>
          <cell r="Q155" t="str">
            <v>N</v>
          </cell>
          <cell r="R155" t="str">
            <v>O</v>
          </cell>
          <cell r="S155" t="str">
            <v>M</v>
          </cell>
          <cell r="T155" t="str">
            <v>M</v>
          </cell>
          <cell r="U155" t="str">
            <v>M</v>
          </cell>
          <cell r="V155" t="str">
            <v>A</v>
          </cell>
          <cell r="W155" t="str">
            <v>A</v>
          </cell>
          <cell r="X155" t="str">
            <v>A</v>
          </cell>
          <cell r="Y155" t="str">
            <v>O</v>
          </cell>
          <cell r="Z155" t="str">
            <v>E</v>
          </cell>
          <cell r="AA155" t="str">
            <v>E+N</v>
          </cell>
          <cell r="AB155" t="str">
            <v>N</v>
          </cell>
          <cell r="AC155" t="str">
            <v>N</v>
          </cell>
          <cell r="AD155" t="str">
            <v>N</v>
          </cell>
          <cell r="AE155" t="str">
            <v>O</v>
          </cell>
          <cell r="AF155" t="str">
            <v>M</v>
          </cell>
          <cell r="AG155" t="str">
            <v>M</v>
          </cell>
          <cell r="AH155" t="str">
            <v>M</v>
          </cell>
          <cell r="AI155" t="str">
            <v>M</v>
          </cell>
          <cell r="AJ155" t="str">
            <v>E</v>
          </cell>
          <cell r="AK155">
            <v>14</v>
          </cell>
          <cell r="AL155">
            <v>4</v>
          </cell>
          <cell r="AM155">
            <v>4</v>
          </cell>
          <cell r="AN155">
            <v>0</v>
          </cell>
          <cell r="AP155">
            <v>0</v>
          </cell>
          <cell r="AQ155">
            <v>0</v>
          </cell>
          <cell r="AR155">
            <v>1</v>
          </cell>
          <cell r="AS155">
            <v>0</v>
          </cell>
          <cell r="AT155">
            <v>0</v>
          </cell>
          <cell r="AU155">
            <v>0</v>
          </cell>
          <cell r="AV155">
            <v>4</v>
          </cell>
          <cell r="AW155">
            <v>4</v>
          </cell>
          <cell r="AX155">
            <v>23</v>
          </cell>
        </row>
        <row r="156">
          <cell r="B156">
            <v>485</v>
          </cell>
          <cell r="C156" t="str">
            <v>SABINA</v>
          </cell>
          <cell r="E156" t="str">
            <v>MON</v>
          </cell>
          <cell r="F156" t="str">
            <v>O</v>
          </cell>
          <cell r="G156" t="str">
            <v>N</v>
          </cell>
          <cell r="H156" t="str">
            <v>A</v>
          </cell>
          <cell r="I156" t="str">
            <v>A</v>
          </cell>
          <cell r="J156" t="str">
            <v>A</v>
          </cell>
          <cell r="K156" t="str">
            <v>A</v>
          </cell>
          <cell r="L156" t="str">
            <v>N</v>
          </cell>
          <cell r="M156" t="str">
            <v>A</v>
          </cell>
          <cell r="N156" t="str">
            <v>M</v>
          </cell>
          <cell r="O156" t="str">
            <v>M</v>
          </cell>
          <cell r="P156" t="str">
            <v>E</v>
          </cell>
          <cell r="Q156" t="str">
            <v>E</v>
          </cell>
          <cell r="R156" t="str">
            <v>M</v>
          </cell>
          <cell r="S156" t="str">
            <v>M</v>
          </cell>
          <cell r="T156" t="str">
            <v>O</v>
          </cell>
          <cell r="U156" t="str">
            <v>E</v>
          </cell>
          <cell r="V156" t="str">
            <v>E</v>
          </cell>
          <cell r="W156" t="str">
            <v>E</v>
          </cell>
          <cell r="X156" t="str">
            <v>E+N</v>
          </cell>
          <cell r="Y156" t="str">
            <v>E</v>
          </cell>
          <cell r="Z156" t="str">
            <v>E</v>
          </cell>
          <cell r="AA156" t="str">
            <v>O</v>
          </cell>
          <cell r="AB156" t="str">
            <v>N</v>
          </cell>
          <cell r="AC156" t="str">
            <v>N</v>
          </cell>
          <cell r="AD156" t="str">
            <v>N</v>
          </cell>
          <cell r="AE156" t="str">
            <v>N</v>
          </cell>
          <cell r="AF156" t="str">
            <v>N</v>
          </cell>
          <cell r="AG156" t="str">
            <v>A</v>
          </cell>
          <cell r="AH156" t="str">
            <v>O</v>
          </cell>
          <cell r="AI156" t="str">
            <v>M</v>
          </cell>
          <cell r="AJ156" t="str">
            <v>M</v>
          </cell>
          <cell r="AK156">
            <v>6</v>
          </cell>
          <cell r="AL156">
            <v>7</v>
          </cell>
          <cell r="AM156">
            <v>7</v>
          </cell>
          <cell r="AN156">
            <v>0</v>
          </cell>
          <cell r="AP156">
            <v>0</v>
          </cell>
          <cell r="AQ156">
            <v>0</v>
          </cell>
          <cell r="AR156">
            <v>1</v>
          </cell>
          <cell r="AS156">
            <v>0</v>
          </cell>
          <cell r="AT156">
            <v>0</v>
          </cell>
          <cell r="AU156">
            <v>0</v>
          </cell>
          <cell r="AV156">
            <v>4</v>
          </cell>
          <cell r="AW156">
            <v>6</v>
          </cell>
          <cell r="AX156">
            <v>21</v>
          </cell>
        </row>
        <row r="157">
          <cell r="B157">
            <v>374</v>
          </cell>
          <cell r="C157" t="str">
            <v>RANI</v>
          </cell>
          <cell r="E157" t="str">
            <v>SAT</v>
          </cell>
          <cell r="F157" t="str">
            <v>M</v>
          </cell>
          <cell r="G157" t="str">
            <v>M</v>
          </cell>
          <cell r="H157" t="str">
            <v>M</v>
          </cell>
          <cell r="I157" t="str">
            <v>M</v>
          </cell>
          <cell r="J157" t="str">
            <v>M</v>
          </cell>
          <cell r="K157" t="str">
            <v>O</v>
          </cell>
          <cell r="L157" t="str">
            <v>M</v>
          </cell>
          <cell r="M157" t="str">
            <v>M</v>
          </cell>
          <cell r="N157" t="str">
            <v>M</v>
          </cell>
          <cell r="O157" t="str">
            <v>M</v>
          </cell>
          <cell r="P157" t="str">
            <v>O</v>
          </cell>
          <cell r="Q157" t="str">
            <v>M</v>
          </cell>
          <cell r="R157" t="str">
            <v>M</v>
          </cell>
          <cell r="S157" t="str">
            <v>M</v>
          </cell>
          <cell r="T157" t="str">
            <v>M</v>
          </cell>
          <cell r="U157" t="str">
            <v>M</v>
          </cell>
          <cell r="V157" t="str">
            <v>M</v>
          </cell>
          <cell r="W157" t="str">
            <v>M</v>
          </cell>
          <cell r="X157" t="str">
            <v>M</v>
          </cell>
          <cell r="Y157" t="str">
            <v>O</v>
          </cell>
          <cell r="Z157" t="str">
            <v>M</v>
          </cell>
          <cell r="AA157" t="str">
            <v>M</v>
          </cell>
          <cell r="AB157" t="str">
            <v>M</v>
          </cell>
          <cell r="AC157" t="str">
            <v>M</v>
          </cell>
          <cell r="AD157" t="str">
            <v>M</v>
          </cell>
          <cell r="AE157" t="str">
            <v>M</v>
          </cell>
          <cell r="AF157" t="str">
            <v>O</v>
          </cell>
          <cell r="AG157" t="str">
            <v>M</v>
          </cell>
          <cell r="AH157" t="str">
            <v>M</v>
          </cell>
          <cell r="AI157" t="str">
            <v>M</v>
          </cell>
          <cell r="AJ157" t="str">
            <v>M</v>
          </cell>
          <cell r="AK157">
            <v>27</v>
          </cell>
          <cell r="AL157">
            <v>0</v>
          </cell>
          <cell r="AM157">
            <v>0</v>
          </cell>
          <cell r="AN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  <cell r="AV157">
            <v>4</v>
          </cell>
          <cell r="AW157">
            <v>0</v>
          </cell>
          <cell r="AX157">
            <v>27</v>
          </cell>
        </row>
        <row r="158">
          <cell r="B158">
            <v>375</v>
          </cell>
          <cell r="C158" t="str">
            <v>RINKU DEVI</v>
          </cell>
          <cell r="E158" t="str">
            <v>SAT</v>
          </cell>
          <cell r="F158" t="str">
            <v>A</v>
          </cell>
          <cell r="G158" t="str">
            <v>A</v>
          </cell>
          <cell r="H158" t="str">
            <v>M</v>
          </cell>
          <cell r="I158" t="str">
            <v>A</v>
          </cell>
          <cell r="J158" t="str">
            <v>E</v>
          </cell>
          <cell r="K158" t="str">
            <v>A</v>
          </cell>
          <cell r="L158" t="str">
            <v>A</v>
          </cell>
          <cell r="M158" t="str">
            <v>A</v>
          </cell>
          <cell r="N158" t="str">
            <v>A</v>
          </cell>
          <cell r="O158" t="str">
            <v>A</v>
          </cell>
          <cell r="P158" t="str">
            <v>A</v>
          </cell>
          <cell r="Q158" t="str">
            <v>A</v>
          </cell>
          <cell r="R158" t="str">
            <v>A</v>
          </cell>
          <cell r="S158" t="str">
            <v>A</v>
          </cell>
          <cell r="T158" t="str">
            <v>A</v>
          </cell>
          <cell r="U158" t="str">
            <v>A</v>
          </cell>
          <cell r="V158" t="str">
            <v>A</v>
          </cell>
          <cell r="W158" t="str">
            <v>A</v>
          </cell>
          <cell r="X158" t="str">
            <v>A</v>
          </cell>
          <cell r="Y158" t="str">
            <v>A</v>
          </cell>
          <cell r="Z158" t="str">
            <v>A</v>
          </cell>
          <cell r="AA158" t="str">
            <v>A</v>
          </cell>
          <cell r="AB158" t="str">
            <v>A</v>
          </cell>
          <cell r="AC158" t="str">
            <v>A</v>
          </cell>
          <cell r="AD158" t="str">
            <v>A</v>
          </cell>
          <cell r="AE158" t="str">
            <v>M</v>
          </cell>
          <cell r="AF158" t="str">
            <v>A</v>
          </cell>
          <cell r="AG158" t="str">
            <v>A</v>
          </cell>
          <cell r="AH158" t="str">
            <v>A</v>
          </cell>
          <cell r="AI158" t="str">
            <v>M</v>
          </cell>
          <cell r="AJ158" t="str">
            <v>A</v>
          </cell>
          <cell r="AK158">
            <v>3</v>
          </cell>
          <cell r="AL158">
            <v>1</v>
          </cell>
          <cell r="AM158">
            <v>0</v>
          </cell>
          <cell r="AN158">
            <v>0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0</v>
          </cell>
          <cell r="AU158">
            <v>0</v>
          </cell>
          <cell r="AV158">
            <v>0</v>
          </cell>
          <cell r="AW158">
            <v>27</v>
          </cell>
          <cell r="AX158">
            <v>4</v>
          </cell>
        </row>
        <row r="159">
          <cell r="B159">
            <v>475</v>
          </cell>
          <cell r="C159" t="str">
            <v>KANTA</v>
          </cell>
          <cell r="E159" t="str">
            <v>TUE</v>
          </cell>
          <cell r="F159" t="str">
            <v>N</v>
          </cell>
          <cell r="G159" t="str">
            <v>O</v>
          </cell>
          <cell r="H159" t="str">
            <v>M</v>
          </cell>
          <cell r="I159" t="str">
            <v>M</v>
          </cell>
          <cell r="J159" t="str">
            <v>M</v>
          </cell>
          <cell r="K159" t="str">
            <v>M</v>
          </cell>
          <cell r="L159" t="str">
            <v>M</v>
          </cell>
          <cell r="M159" t="str">
            <v>M</v>
          </cell>
          <cell r="N159" t="str">
            <v>O</v>
          </cell>
          <cell r="O159" t="str">
            <v>E</v>
          </cell>
          <cell r="P159" t="str">
            <v>E</v>
          </cell>
          <cell r="Q159" t="str">
            <v>E</v>
          </cell>
          <cell r="R159" t="str">
            <v>E</v>
          </cell>
          <cell r="S159" t="str">
            <v>E</v>
          </cell>
          <cell r="T159" t="str">
            <v>E</v>
          </cell>
          <cell r="U159" t="str">
            <v>O</v>
          </cell>
          <cell r="V159" t="str">
            <v>N</v>
          </cell>
          <cell r="W159" t="str">
            <v>N</v>
          </cell>
          <cell r="X159" t="str">
            <v>N</v>
          </cell>
          <cell r="Y159" t="str">
            <v>N</v>
          </cell>
          <cell r="Z159" t="str">
            <v>N</v>
          </cell>
          <cell r="AA159" t="str">
            <v>N</v>
          </cell>
          <cell r="AB159" t="str">
            <v>O</v>
          </cell>
          <cell r="AC159" t="str">
            <v>M</v>
          </cell>
          <cell r="AD159" t="str">
            <v>M</v>
          </cell>
          <cell r="AE159" t="str">
            <v>M</v>
          </cell>
          <cell r="AF159" t="str">
            <v>M</v>
          </cell>
          <cell r="AG159" t="str">
            <v>M</v>
          </cell>
          <cell r="AH159" t="str">
            <v>M</v>
          </cell>
          <cell r="AI159" t="str">
            <v>O</v>
          </cell>
          <cell r="AJ159" t="str">
            <v>E</v>
          </cell>
          <cell r="AK159">
            <v>12</v>
          </cell>
          <cell r="AL159">
            <v>7</v>
          </cell>
          <cell r="AM159">
            <v>7</v>
          </cell>
          <cell r="AN159">
            <v>0</v>
          </cell>
          <cell r="AP159">
            <v>0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  <cell r="AU159">
            <v>0</v>
          </cell>
          <cell r="AV159">
            <v>5</v>
          </cell>
          <cell r="AW159">
            <v>0</v>
          </cell>
          <cell r="AX159">
            <v>26</v>
          </cell>
        </row>
        <row r="160">
          <cell r="B160">
            <v>418</v>
          </cell>
          <cell r="C160" t="str">
            <v>DEEPAK JAIN</v>
          </cell>
          <cell r="E160" t="str">
            <v>SUN</v>
          </cell>
          <cell r="F160" t="str">
            <v>M</v>
          </cell>
          <cell r="G160" t="str">
            <v>M</v>
          </cell>
          <cell r="H160" t="str">
            <v>M</v>
          </cell>
          <cell r="I160" t="str">
            <v>M</v>
          </cell>
          <cell r="J160" t="str">
            <v>M</v>
          </cell>
          <cell r="K160" t="str">
            <v>M</v>
          </cell>
          <cell r="L160" t="str">
            <v>O</v>
          </cell>
          <cell r="M160" t="str">
            <v>M</v>
          </cell>
          <cell r="N160" t="str">
            <v>M</v>
          </cell>
          <cell r="O160" t="str">
            <v>M</v>
          </cell>
          <cell r="P160" t="str">
            <v>M</v>
          </cell>
          <cell r="Q160" t="str">
            <v>M</v>
          </cell>
          <cell r="R160" t="str">
            <v>M</v>
          </cell>
          <cell r="S160" t="str">
            <v>O</v>
          </cell>
          <cell r="T160" t="str">
            <v>A</v>
          </cell>
          <cell r="U160" t="str">
            <v>M</v>
          </cell>
          <cell r="V160" t="str">
            <v>M</v>
          </cell>
          <cell r="W160" t="str">
            <v>M</v>
          </cell>
          <cell r="X160" t="str">
            <v>M</v>
          </cell>
          <cell r="Y160" t="str">
            <v>M</v>
          </cell>
          <cell r="Z160" t="str">
            <v>O</v>
          </cell>
          <cell r="AA160" t="str">
            <v>M</v>
          </cell>
          <cell r="AB160" t="str">
            <v>M</v>
          </cell>
          <cell r="AC160" t="str">
            <v>M</v>
          </cell>
          <cell r="AD160" t="str">
            <v>M</v>
          </cell>
          <cell r="AE160" t="str">
            <v>M</v>
          </cell>
          <cell r="AF160" t="str">
            <v>M</v>
          </cell>
          <cell r="AG160" t="str">
            <v>O</v>
          </cell>
          <cell r="AH160" t="str">
            <v>M</v>
          </cell>
          <cell r="AI160" t="str">
            <v>M</v>
          </cell>
          <cell r="AJ160" t="str">
            <v>M</v>
          </cell>
          <cell r="AK160">
            <v>26</v>
          </cell>
          <cell r="AL160">
            <v>0</v>
          </cell>
          <cell r="AM160">
            <v>0</v>
          </cell>
          <cell r="AN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  <cell r="AV160">
            <v>4</v>
          </cell>
          <cell r="AW160">
            <v>1</v>
          </cell>
          <cell r="AX160">
            <v>26</v>
          </cell>
        </row>
        <row r="161">
          <cell r="B161">
            <v>478</v>
          </cell>
          <cell r="C161" t="str">
            <v>SUDHA</v>
          </cell>
          <cell r="E161" t="str">
            <v>SUN</v>
          </cell>
          <cell r="F161" t="str">
            <v>E</v>
          </cell>
          <cell r="G161" t="str">
            <v>E</v>
          </cell>
          <cell r="H161" t="str">
            <v>E</v>
          </cell>
          <cell r="I161" t="str">
            <v>E</v>
          </cell>
          <cell r="J161" t="str">
            <v>E</v>
          </cell>
          <cell r="K161" t="str">
            <v>E+N</v>
          </cell>
          <cell r="L161" t="str">
            <v>O</v>
          </cell>
          <cell r="M161" t="str">
            <v>N</v>
          </cell>
          <cell r="N161" t="str">
            <v>N</v>
          </cell>
          <cell r="O161" t="str">
            <v>N</v>
          </cell>
          <cell r="P161" t="str">
            <v>N</v>
          </cell>
          <cell r="Q161" t="str">
            <v>N</v>
          </cell>
          <cell r="R161" t="str">
            <v>N</v>
          </cell>
          <cell r="S161" t="str">
            <v>O</v>
          </cell>
          <cell r="T161" t="str">
            <v>M</v>
          </cell>
          <cell r="U161" t="str">
            <v>M</v>
          </cell>
          <cell r="V161" t="str">
            <v>M</v>
          </cell>
          <cell r="W161" t="str">
            <v>M</v>
          </cell>
          <cell r="X161" t="str">
            <v>M</v>
          </cell>
          <cell r="Y161" t="str">
            <v>M</v>
          </cell>
          <cell r="Z161" t="str">
            <v>O</v>
          </cell>
          <cell r="AA161" t="str">
            <v>E</v>
          </cell>
          <cell r="AB161" t="str">
            <v>A</v>
          </cell>
          <cell r="AC161" t="str">
            <v>E</v>
          </cell>
          <cell r="AD161" t="str">
            <v>E</v>
          </cell>
          <cell r="AE161" t="str">
            <v>E</v>
          </cell>
          <cell r="AF161" t="str">
            <v>E</v>
          </cell>
          <cell r="AG161" t="str">
            <v>O</v>
          </cell>
          <cell r="AH161" t="str">
            <v>N</v>
          </cell>
          <cell r="AI161" t="str">
            <v>N</v>
          </cell>
          <cell r="AJ161" t="str">
            <v>N</v>
          </cell>
          <cell r="AK161">
            <v>6</v>
          </cell>
          <cell r="AL161">
            <v>10</v>
          </cell>
          <cell r="AM161">
            <v>9</v>
          </cell>
          <cell r="AN161">
            <v>0</v>
          </cell>
          <cell r="AP161">
            <v>0</v>
          </cell>
          <cell r="AQ161">
            <v>0</v>
          </cell>
          <cell r="AR161">
            <v>1</v>
          </cell>
          <cell r="AS161">
            <v>0</v>
          </cell>
          <cell r="AT161">
            <v>0</v>
          </cell>
          <cell r="AU161">
            <v>0</v>
          </cell>
          <cell r="AV161">
            <v>4</v>
          </cell>
          <cell r="AW161">
            <v>1</v>
          </cell>
          <cell r="AX161">
            <v>26</v>
          </cell>
        </row>
        <row r="162">
          <cell r="B162">
            <v>367</v>
          </cell>
          <cell r="C162" t="str">
            <v>RISHIKESH</v>
          </cell>
          <cell r="E162" t="str">
            <v>WED</v>
          </cell>
          <cell r="F162" t="str">
            <v>M</v>
          </cell>
          <cell r="G162" t="str">
            <v>M</v>
          </cell>
          <cell r="H162" t="str">
            <v>O</v>
          </cell>
          <cell r="I162" t="str">
            <v>E</v>
          </cell>
          <cell r="J162" t="str">
            <v>E</v>
          </cell>
          <cell r="K162" t="str">
            <v>E</v>
          </cell>
          <cell r="L162" t="str">
            <v>M</v>
          </cell>
          <cell r="M162" t="str">
            <v>E</v>
          </cell>
          <cell r="N162" t="str">
            <v>E</v>
          </cell>
          <cell r="O162" t="str">
            <v>O</v>
          </cell>
          <cell r="P162" t="str">
            <v>E+N</v>
          </cell>
          <cell r="Q162" t="str">
            <v>N</v>
          </cell>
          <cell r="R162" t="str">
            <v>N</v>
          </cell>
          <cell r="S162" t="str">
            <v>N</v>
          </cell>
          <cell r="T162" t="str">
            <v>N</v>
          </cell>
          <cell r="U162" t="str">
            <v>N</v>
          </cell>
          <cell r="V162" t="str">
            <v>O</v>
          </cell>
          <cell r="W162" t="str">
            <v>E</v>
          </cell>
          <cell r="X162" t="str">
            <v>M</v>
          </cell>
          <cell r="Y162" t="str">
            <v>M</v>
          </cell>
          <cell r="Z162" t="str">
            <v>M</v>
          </cell>
          <cell r="AA162" t="str">
            <v>M</v>
          </cell>
          <cell r="AB162" t="str">
            <v>M</v>
          </cell>
          <cell r="AC162" t="str">
            <v>O</v>
          </cell>
          <cell r="AD162" t="str">
            <v>A</v>
          </cell>
          <cell r="AE162" t="str">
            <v>E+N</v>
          </cell>
          <cell r="AF162" t="str">
            <v>E</v>
          </cell>
          <cell r="AG162" t="str">
            <v>E</v>
          </cell>
          <cell r="AH162" t="str">
            <v>E</v>
          </cell>
          <cell r="AI162" t="str">
            <v>E</v>
          </cell>
          <cell r="AJ162" t="str">
            <v>O</v>
          </cell>
          <cell r="AK162">
            <v>8</v>
          </cell>
          <cell r="AL162">
            <v>10</v>
          </cell>
          <cell r="AM162">
            <v>5</v>
          </cell>
          <cell r="AN162">
            <v>0</v>
          </cell>
          <cell r="AP162">
            <v>0</v>
          </cell>
          <cell r="AQ162">
            <v>0</v>
          </cell>
          <cell r="AR162">
            <v>2</v>
          </cell>
          <cell r="AS162">
            <v>0</v>
          </cell>
          <cell r="AT162">
            <v>0</v>
          </cell>
          <cell r="AU162">
            <v>0</v>
          </cell>
          <cell r="AV162">
            <v>5</v>
          </cell>
          <cell r="AW162">
            <v>1</v>
          </cell>
          <cell r="AX162">
            <v>25</v>
          </cell>
        </row>
        <row r="163">
          <cell r="B163">
            <v>463</v>
          </cell>
          <cell r="C163" t="str">
            <v>KARAN GUPTA</v>
          </cell>
          <cell r="E163" t="str">
            <v>SAT</v>
          </cell>
          <cell r="F163" t="str">
            <v>M</v>
          </cell>
          <cell r="G163" t="str">
            <v>M</v>
          </cell>
          <cell r="H163" t="str">
            <v>M</v>
          </cell>
          <cell r="I163" t="str">
            <v>M</v>
          </cell>
          <cell r="J163" t="str">
            <v>M</v>
          </cell>
          <cell r="K163" t="str">
            <v>O</v>
          </cell>
          <cell r="L163" t="str">
            <v>N</v>
          </cell>
          <cell r="M163" t="str">
            <v>E+N</v>
          </cell>
          <cell r="N163" t="str">
            <v>E</v>
          </cell>
          <cell r="O163" t="str">
            <v>E</v>
          </cell>
          <cell r="P163" t="str">
            <v>E</v>
          </cell>
          <cell r="Q163" t="str">
            <v>E</v>
          </cell>
          <cell r="R163" t="str">
            <v>O</v>
          </cell>
          <cell r="S163" t="str">
            <v>N</v>
          </cell>
          <cell r="T163" t="str">
            <v>N</v>
          </cell>
          <cell r="U163" t="str">
            <v>N</v>
          </cell>
          <cell r="V163" t="str">
            <v>N</v>
          </cell>
          <cell r="W163" t="str">
            <v>N</v>
          </cell>
          <cell r="X163" t="str">
            <v>N</v>
          </cell>
          <cell r="Y163" t="str">
            <v>O</v>
          </cell>
          <cell r="Z163" t="str">
            <v>A</v>
          </cell>
          <cell r="AA163" t="str">
            <v>A</v>
          </cell>
          <cell r="AB163" t="str">
            <v>A</v>
          </cell>
          <cell r="AC163" t="str">
            <v>A</v>
          </cell>
          <cell r="AD163" t="str">
            <v>A</v>
          </cell>
          <cell r="AE163" t="str">
            <v>A</v>
          </cell>
          <cell r="AF163" t="str">
            <v>A</v>
          </cell>
          <cell r="AG163" t="str">
            <v>A</v>
          </cell>
          <cell r="AH163" t="str">
            <v>A</v>
          </cell>
          <cell r="AI163" t="str">
            <v>A</v>
          </cell>
          <cell r="AJ163" t="str">
            <v>A</v>
          </cell>
          <cell r="AK163">
            <v>5</v>
          </cell>
          <cell r="AL163">
            <v>4</v>
          </cell>
          <cell r="AM163">
            <v>7</v>
          </cell>
          <cell r="AN163">
            <v>0</v>
          </cell>
          <cell r="AP163">
            <v>0</v>
          </cell>
          <cell r="AQ163">
            <v>0</v>
          </cell>
          <cell r="AR163">
            <v>1</v>
          </cell>
          <cell r="AS163">
            <v>0</v>
          </cell>
          <cell r="AT163">
            <v>0</v>
          </cell>
          <cell r="AU163">
            <v>0</v>
          </cell>
          <cell r="AV163">
            <v>3</v>
          </cell>
          <cell r="AW163">
            <v>11</v>
          </cell>
          <cell r="AX163">
            <v>17</v>
          </cell>
        </row>
        <row r="164">
          <cell r="B164">
            <v>462</v>
          </cell>
          <cell r="C164" t="str">
            <v>MAHESH SHARMA</v>
          </cell>
          <cell r="E164" t="str">
            <v>FRI</v>
          </cell>
          <cell r="F164" t="str">
            <v>A</v>
          </cell>
          <cell r="G164" t="str">
            <v>A</v>
          </cell>
          <cell r="H164" t="str">
            <v>A</v>
          </cell>
          <cell r="I164" t="str">
            <v>A</v>
          </cell>
          <cell r="J164" t="str">
            <v>A</v>
          </cell>
          <cell r="K164" t="str">
            <v>A</v>
          </cell>
          <cell r="L164" t="str">
            <v>A</v>
          </cell>
          <cell r="M164" t="str">
            <v>A</v>
          </cell>
          <cell r="N164" t="str">
            <v>A</v>
          </cell>
          <cell r="O164" t="str">
            <v>A</v>
          </cell>
          <cell r="P164" t="str">
            <v>A</v>
          </cell>
          <cell r="Q164" t="str">
            <v>A</v>
          </cell>
          <cell r="R164" t="str">
            <v>A</v>
          </cell>
          <cell r="S164" t="str">
            <v>A</v>
          </cell>
          <cell r="T164" t="str">
            <v>A</v>
          </cell>
          <cell r="U164" t="str">
            <v>A</v>
          </cell>
          <cell r="V164" t="str">
            <v>A</v>
          </cell>
          <cell r="W164" t="str">
            <v>A</v>
          </cell>
          <cell r="X164" t="str">
            <v>A</v>
          </cell>
          <cell r="Y164" t="str">
            <v>A</v>
          </cell>
          <cell r="Z164" t="str">
            <v>A</v>
          </cell>
          <cell r="AA164" t="str">
            <v>A</v>
          </cell>
          <cell r="AB164" t="str">
            <v>A</v>
          </cell>
          <cell r="AC164" t="str">
            <v>A</v>
          </cell>
          <cell r="AD164" t="str">
            <v>A</v>
          </cell>
          <cell r="AE164" t="str">
            <v>A</v>
          </cell>
          <cell r="AF164" t="str">
            <v>A</v>
          </cell>
          <cell r="AG164" t="str">
            <v>A</v>
          </cell>
          <cell r="AH164" t="str">
            <v>A</v>
          </cell>
          <cell r="AI164" t="str">
            <v>A</v>
          </cell>
          <cell r="AJ164" t="str">
            <v>A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P164">
            <v>0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  <cell r="AU164">
            <v>0</v>
          </cell>
          <cell r="AV164">
            <v>0</v>
          </cell>
          <cell r="AW164">
            <v>31</v>
          </cell>
          <cell r="AX164">
            <v>0</v>
          </cell>
        </row>
        <row r="165">
          <cell r="B165">
            <v>465</v>
          </cell>
          <cell r="C165" t="str">
            <v>DHANIRAM</v>
          </cell>
          <cell r="E165" t="str">
            <v>THU</v>
          </cell>
          <cell r="F165" t="str">
            <v>E</v>
          </cell>
          <cell r="G165" t="str">
            <v>E</v>
          </cell>
          <cell r="H165" t="str">
            <v>E</v>
          </cell>
          <cell r="I165" t="str">
            <v>O</v>
          </cell>
          <cell r="J165" t="str">
            <v>N</v>
          </cell>
          <cell r="K165" t="str">
            <v>N</v>
          </cell>
          <cell r="L165" t="str">
            <v>N</v>
          </cell>
          <cell r="M165" t="str">
            <v>N</v>
          </cell>
          <cell r="N165" t="str">
            <v>N</v>
          </cell>
          <cell r="O165" t="str">
            <v>N</v>
          </cell>
          <cell r="P165" t="str">
            <v>O</v>
          </cell>
          <cell r="Q165" t="str">
            <v>M</v>
          </cell>
          <cell r="R165" t="str">
            <v>M</v>
          </cell>
          <cell r="S165" t="str">
            <v>M+E</v>
          </cell>
          <cell r="T165" t="str">
            <v>M</v>
          </cell>
          <cell r="U165" t="str">
            <v>M</v>
          </cell>
          <cell r="V165" t="str">
            <v>M</v>
          </cell>
          <cell r="W165" t="str">
            <v>O</v>
          </cell>
          <cell r="X165" t="str">
            <v>E</v>
          </cell>
          <cell r="Y165" t="str">
            <v>N</v>
          </cell>
          <cell r="Z165" t="str">
            <v>E</v>
          </cell>
          <cell r="AA165" t="str">
            <v>E</v>
          </cell>
          <cell r="AB165" t="str">
            <v>A</v>
          </cell>
          <cell r="AC165" t="str">
            <v>E</v>
          </cell>
          <cell r="AD165" t="str">
            <v>O</v>
          </cell>
          <cell r="AE165" t="str">
            <v>N</v>
          </cell>
          <cell r="AF165" t="str">
            <v>N</v>
          </cell>
          <cell r="AG165" t="str">
            <v>N</v>
          </cell>
          <cell r="AH165" t="str">
            <v>N</v>
          </cell>
          <cell r="AI165" t="str">
            <v>N</v>
          </cell>
          <cell r="AJ165" t="str">
            <v>N</v>
          </cell>
          <cell r="AK165">
            <v>5</v>
          </cell>
          <cell r="AL165">
            <v>7</v>
          </cell>
          <cell r="AM165">
            <v>13</v>
          </cell>
          <cell r="AN165">
            <v>0</v>
          </cell>
          <cell r="AP165">
            <v>1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4</v>
          </cell>
          <cell r="AW165">
            <v>1</v>
          </cell>
          <cell r="AX165">
            <v>26</v>
          </cell>
        </row>
        <row r="166">
          <cell r="B166">
            <v>468</v>
          </cell>
          <cell r="C166" t="str">
            <v>HARISH CHAND</v>
          </cell>
          <cell r="E166" t="str">
            <v>SUN</v>
          </cell>
          <cell r="F166" t="str">
            <v>M</v>
          </cell>
          <cell r="G166" t="str">
            <v>M</v>
          </cell>
          <cell r="H166" t="str">
            <v>M</v>
          </cell>
          <cell r="I166" t="str">
            <v>M</v>
          </cell>
          <cell r="J166" t="str">
            <v>M</v>
          </cell>
          <cell r="K166" t="str">
            <v>M</v>
          </cell>
          <cell r="L166" t="str">
            <v>M</v>
          </cell>
          <cell r="M166" t="str">
            <v>M</v>
          </cell>
          <cell r="N166" t="str">
            <v>M</v>
          </cell>
          <cell r="O166" t="str">
            <v>O</v>
          </cell>
          <cell r="P166" t="str">
            <v>A</v>
          </cell>
          <cell r="Q166" t="str">
            <v>M</v>
          </cell>
          <cell r="R166" t="str">
            <v>M</v>
          </cell>
          <cell r="S166" t="str">
            <v>O</v>
          </cell>
          <cell r="T166" t="str">
            <v>M</v>
          </cell>
          <cell r="U166" t="str">
            <v>M</v>
          </cell>
          <cell r="V166" t="str">
            <v>M</v>
          </cell>
          <cell r="W166" t="str">
            <v>M</v>
          </cell>
          <cell r="X166" t="str">
            <v>M</v>
          </cell>
          <cell r="Y166" t="str">
            <v>M</v>
          </cell>
          <cell r="Z166" t="str">
            <v>M</v>
          </cell>
          <cell r="AA166" t="str">
            <v>M</v>
          </cell>
          <cell r="AB166" t="str">
            <v>O</v>
          </cell>
          <cell r="AC166" t="str">
            <v>M</v>
          </cell>
          <cell r="AD166" t="str">
            <v>M</v>
          </cell>
          <cell r="AE166" t="str">
            <v>M</v>
          </cell>
          <cell r="AF166" t="str">
            <v>M</v>
          </cell>
          <cell r="AG166" t="str">
            <v>M</v>
          </cell>
          <cell r="AH166" t="str">
            <v>O</v>
          </cell>
          <cell r="AI166" t="str">
            <v>M</v>
          </cell>
          <cell r="AJ166" t="str">
            <v>M</v>
          </cell>
          <cell r="AK166">
            <v>26</v>
          </cell>
          <cell r="AL166">
            <v>0</v>
          </cell>
          <cell r="AM166">
            <v>0</v>
          </cell>
          <cell r="AN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4</v>
          </cell>
          <cell r="AW166">
            <v>1</v>
          </cell>
          <cell r="AX166">
            <v>26</v>
          </cell>
        </row>
        <row r="167">
          <cell r="B167">
            <v>467</v>
          </cell>
          <cell r="C167" t="str">
            <v>KUSUM</v>
          </cell>
          <cell r="E167" t="str">
            <v>SAT</v>
          </cell>
          <cell r="F167" t="str">
            <v>E</v>
          </cell>
          <cell r="G167" t="str">
            <v>M</v>
          </cell>
          <cell r="H167" t="str">
            <v>M</v>
          </cell>
          <cell r="I167" t="str">
            <v>M</v>
          </cell>
          <cell r="J167" t="str">
            <v>M</v>
          </cell>
          <cell r="K167" t="str">
            <v>O</v>
          </cell>
          <cell r="L167" t="str">
            <v>E</v>
          </cell>
          <cell r="M167" t="str">
            <v>E</v>
          </cell>
          <cell r="N167" t="str">
            <v>E</v>
          </cell>
          <cell r="O167" t="str">
            <v>E</v>
          </cell>
          <cell r="P167" t="str">
            <v>E</v>
          </cell>
          <cell r="Q167" t="str">
            <v>E</v>
          </cell>
          <cell r="R167" t="str">
            <v>O</v>
          </cell>
          <cell r="S167" t="str">
            <v>N</v>
          </cell>
          <cell r="T167" t="str">
            <v>N</v>
          </cell>
          <cell r="U167" t="str">
            <v>N</v>
          </cell>
          <cell r="V167" t="str">
            <v>N</v>
          </cell>
          <cell r="W167" t="str">
            <v>N</v>
          </cell>
          <cell r="X167" t="str">
            <v>N</v>
          </cell>
          <cell r="Y167" t="str">
            <v>O</v>
          </cell>
          <cell r="Z167" t="str">
            <v>M</v>
          </cell>
          <cell r="AA167" t="str">
            <v>M</v>
          </cell>
          <cell r="AB167" t="str">
            <v>M</v>
          </cell>
          <cell r="AC167" t="str">
            <v>M</v>
          </cell>
          <cell r="AD167" t="str">
            <v>M</v>
          </cell>
          <cell r="AE167" t="str">
            <v>M</v>
          </cell>
          <cell r="AF167" t="str">
            <v>O</v>
          </cell>
          <cell r="AG167" t="str">
            <v>E</v>
          </cell>
          <cell r="AH167" t="str">
            <v>E</v>
          </cell>
          <cell r="AI167" t="str">
            <v>E</v>
          </cell>
          <cell r="AJ167" t="str">
            <v>E</v>
          </cell>
          <cell r="AK167">
            <v>10</v>
          </cell>
          <cell r="AL167">
            <v>11</v>
          </cell>
          <cell r="AM167">
            <v>6</v>
          </cell>
          <cell r="AN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  <cell r="AV167">
            <v>4</v>
          </cell>
          <cell r="AW167">
            <v>0</v>
          </cell>
          <cell r="AX167">
            <v>27</v>
          </cell>
        </row>
        <row r="168">
          <cell r="B168">
            <v>469</v>
          </cell>
          <cell r="C168" t="str">
            <v>KAMAL PASWAN</v>
          </cell>
          <cell r="E168" t="str">
            <v>SUN</v>
          </cell>
          <cell r="F168" t="str">
            <v>A</v>
          </cell>
          <cell r="G168" t="str">
            <v>A</v>
          </cell>
          <cell r="H168" t="str">
            <v>A</v>
          </cell>
          <cell r="I168" t="str">
            <v>A</v>
          </cell>
          <cell r="J168" t="str">
            <v>A</v>
          </cell>
          <cell r="K168" t="str">
            <v>A</v>
          </cell>
          <cell r="L168" t="str">
            <v>A</v>
          </cell>
          <cell r="M168" t="str">
            <v>A</v>
          </cell>
          <cell r="N168" t="str">
            <v>A</v>
          </cell>
          <cell r="O168" t="str">
            <v>A</v>
          </cell>
          <cell r="P168" t="str">
            <v>A</v>
          </cell>
          <cell r="Q168" t="str">
            <v>A</v>
          </cell>
          <cell r="R168" t="str">
            <v>A</v>
          </cell>
          <cell r="S168" t="str">
            <v>A</v>
          </cell>
          <cell r="T168" t="str">
            <v>A</v>
          </cell>
          <cell r="U168" t="str">
            <v>A</v>
          </cell>
          <cell r="V168" t="str">
            <v>A</v>
          </cell>
          <cell r="W168" t="str">
            <v>A</v>
          </cell>
          <cell r="X168" t="str">
            <v>A</v>
          </cell>
          <cell r="Y168" t="str">
            <v>A</v>
          </cell>
          <cell r="Z168" t="str">
            <v>A</v>
          </cell>
          <cell r="AA168" t="str">
            <v>A</v>
          </cell>
          <cell r="AB168" t="str">
            <v>A</v>
          </cell>
          <cell r="AC168" t="str">
            <v>A</v>
          </cell>
          <cell r="AD168" t="str">
            <v>A</v>
          </cell>
          <cell r="AE168" t="str">
            <v>A</v>
          </cell>
          <cell r="AF168" t="str">
            <v>A</v>
          </cell>
          <cell r="AG168" t="str">
            <v>A</v>
          </cell>
          <cell r="AH168" t="str">
            <v>A</v>
          </cell>
          <cell r="AI168" t="str">
            <v>A</v>
          </cell>
          <cell r="AJ168" t="str">
            <v>A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  <cell r="AT168">
            <v>0</v>
          </cell>
          <cell r="AU168">
            <v>0</v>
          </cell>
          <cell r="AV168">
            <v>0</v>
          </cell>
          <cell r="AW168">
            <v>31</v>
          </cell>
          <cell r="AX168">
            <v>0</v>
          </cell>
        </row>
        <row r="169">
          <cell r="B169">
            <v>466</v>
          </cell>
          <cell r="C169" t="str">
            <v>KULDEEP</v>
          </cell>
          <cell r="E169" t="str">
            <v>FRI</v>
          </cell>
          <cell r="F169" t="str">
            <v>N</v>
          </cell>
          <cell r="G169" t="str">
            <v>N</v>
          </cell>
          <cell r="H169" t="str">
            <v>N</v>
          </cell>
          <cell r="I169" t="str">
            <v>N</v>
          </cell>
          <cell r="J169" t="str">
            <v>O</v>
          </cell>
          <cell r="K169" t="str">
            <v>M</v>
          </cell>
          <cell r="L169" t="str">
            <v>M</v>
          </cell>
          <cell r="M169" t="str">
            <v>M</v>
          </cell>
          <cell r="N169" t="str">
            <v>M</v>
          </cell>
          <cell r="O169" t="str">
            <v>M+E</v>
          </cell>
          <cell r="P169" t="str">
            <v>M</v>
          </cell>
          <cell r="Q169" t="str">
            <v>O</v>
          </cell>
          <cell r="R169" t="str">
            <v>A</v>
          </cell>
          <cell r="S169" t="str">
            <v>A</v>
          </cell>
          <cell r="T169" t="str">
            <v>E</v>
          </cell>
          <cell r="U169" t="str">
            <v>E</v>
          </cell>
          <cell r="V169" t="str">
            <v>E</v>
          </cell>
          <cell r="W169" t="str">
            <v>M</v>
          </cell>
          <cell r="X169" t="str">
            <v>O</v>
          </cell>
          <cell r="Y169" t="str">
            <v>N</v>
          </cell>
          <cell r="Z169" t="str">
            <v>N</v>
          </cell>
          <cell r="AA169" t="str">
            <v>N</v>
          </cell>
          <cell r="AB169" t="str">
            <v>A</v>
          </cell>
          <cell r="AC169" t="str">
            <v>N</v>
          </cell>
          <cell r="AD169" t="str">
            <v>A</v>
          </cell>
          <cell r="AE169" t="str">
            <v>O</v>
          </cell>
          <cell r="AF169" t="str">
            <v>M</v>
          </cell>
          <cell r="AG169" t="str">
            <v>M</v>
          </cell>
          <cell r="AH169" t="str">
            <v>M+E</v>
          </cell>
          <cell r="AI169" t="str">
            <v>M</v>
          </cell>
          <cell r="AJ169" t="str">
            <v>M+E</v>
          </cell>
          <cell r="AK169">
            <v>9</v>
          </cell>
          <cell r="AL169">
            <v>3</v>
          </cell>
          <cell r="AM169">
            <v>8</v>
          </cell>
          <cell r="AN169">
            <v>0</v>
          </cell>
          <cell r="AP169">
            <v>3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  <cell r="AV169">
            <v>4</v>
          </cell>
          <cell r="AW169">
            <v>4</v>
          </cell>
          <cell r="AX169">
            <v>23</v>
          </cell>
        </row>
        <row r="170">
          <cell r="B170">
            <v>470</v>
          </cell>
          <cell r="C170" t="str">
            <v>KALPESH</v>
          </cell>
          <cell r="E170" t="str">
            <v>MON</v>
          </cell>
          <cell r="F170" t="str">
            <v>O</v>
          </cell>
          <cell r="G170" t="str">
            <v>N</v>
          </cell>
          <cell r="H170" t="str">
            <v>N</v>
          </cell>
          <cell r="I170" t="str">
            <v>N</v>
          </cell>
          <cell r="J170" t="str">
            <v>N</v>
          </cell>
          <cell r="K170" t="str">
            <v>N</v>
          </cell>
          <cell r="L170" t="str">
            <v>N</v>
          </cell>
          <cell r="M170" t="str">
            <v>O</v>
          </cell>
          <cell r="N170" t="str">
            <v>M</v>
          </cell>
          <cell r="O170" t="str">
            <v>M</v>
          </cell>
          <cell r="P170" t="str">
            <v>M</v>
          </cell>
          <cell r="Q170" t="str">
            <v>M</v>
          </cell>
          <cell r="R170" t="str">
            <v>M</v>
          </cell>
          <cell r="S170" t="str">
            <v>M+E</v>
          </cell>
          <cell r="T170" t="str">
            <v>O</v>
          </cell>
          <cell r="U170" t="str">
            <v>E</v>
          </cell>
          <cell r="V170" t="str">
            <v>E+N</v>
          </cell>
          <cell r="W170" t="str">
            <v>E</v>
          </cell>
          <cell r="X170" t="str">
            <v>E+N</v>
          </cell>
          <cell r="Y170" t="str">
            <v>E</v>
          </cell>
          <cell r="Z170" t="str">
            <v>E</v>
          </cell>
          <cell r="AA170" t="str">
            <v>O</v>
          </cell>
          <cell r="AB170" t="str">
            <v>N</v>
          </cell>
          <cell r="AC170" t="str">
            <v>N</v>
          </cell>
          <cell r="AD170" t="str">
            <v>N</v>
          </cell>
          <cell r="AE170" t="str">
            <v>N</v>
          </cell>
          <cell r="AF170" t="str">
            <v>N</v>
          </cell>
          <cell r="AG170" t="str">
            <v>N</v>
          </cell>
          <cell r="AH170" t="str">
            <v>O</v>
          </cell>
          <cell r="AI170" t="str">
            <v>M</v>
          </cell>
          <cell r="AJ170" t="str">
            <v>M</v>
          </cell>
          <cell r="AK170">
            <v>7</v>
          </cell>
          <cell r="AL170">
            <v>4</v>
          </cell>
          <cell r="AM170">
            <v>12</v>
          </cell>
          <cell r="AN170">
            <v>0</v>
          </cell>
          <cell r="AP170">
            <v>1</v>
          </cell>
          <cell r="AQ170">
            <v>0</v>
          </cell>
          <cell r="AR170">
            <v>2</v>
          </cell>
          <cell r="AS170">
            <v>0</v>
          </cell>
          <cell r="AT170">
            <v>0</v>
          </cell>
          <cell r="AU170">
            <v>0</v>
          </cell>
          <cell r="AV170">
            <v>5</v>
          </cell>
          <cell r="AW170">
            <v>0</v>
          </cell>
          <cell r="AX170">
            <v>26</v>
          </cell>
        </row>
        <row r="171">
          <cell r="B171">
            <v>471</v>
          </cell>
          <cell r="C171" t="str">
            <v>MANISH</v>
          </cell>
          <cell r="E171" t="str">
            <v>SAT</v>
          </cell>
          <cell r="F171" t="str">
            <v>O</v>
          </cell>
          <cell r="G171" t="str">
            <v>E</v>
          </cell>
          <cell r="H171" t="str">
            <v>E</v>
          </cell>
          <cell r="I171" t="str">
            <v>E</v>
          </cell>
          <cell r="J171" t="str">
            <v>E</v>
          </cell>
          <cell r="K171" t="str">
            <v>O</v>
          </cell>
          <cell r="L171" t="str">
            <v>N</v>
          </cell>
          <cell r="M171" t="str">
            <v>N</v>
          </cell>
          <cell r="N171" t="str">
            <v>N</v>
          </cell>
          <cell r="O171" t="str">
            <v>N</v>
          </cell>
          <cell r="P171" t="str">
            <v>N</v>
          </cell>
          <cell r="Q171" t="str">
            <v>N</v>
          </cell>
          <cell r="R171" t="str">
            <v>O</v>
          </cell>
          <cell r="S171" t="str">
            <v>N</v>
          </cell>
          <cell r="T171" t="str">
            <v>A</v>
          </cell>
          <cell r="U171" t="str">
            <v>M</v>
          </cell>
          <cell r="V171" t="str">
            <v>M</v>
          </cell>
          <cell r="W171" t="str">
            <v>M</v>
          </cell>
          <cell r="X171" t="str">
            <v>M</v>
          </cell>
          <cell r="Y171" t="str">
            <v>O</v>
          </cell>
          <cell r="Z171" t="str">
            <v>N</v>
          </cell>
          <cell r="AA171" t="str">
            <v>E+N</v>
          </cell>
          <cell r="AB171" t="str">
            <v>A</v>
          </cell>
          <cell r="AC171" t="str">
            <v>E</v>
          </cell>
          <cell r="AD171" t="str">
            <v>M+E</v>
          </cell>
          <cell r="AE171" t="str">
            <v>M</v>
          </cell>
          <cell r="AF171" t="str">
            <v>O</v>
          </cell>
          <cell r="AG171" t="str">
            <v>N</v>
          </cell>
          <cell r="AH171" t="str">
            <v>E</v>
          </cell>
          <cell r="AI171" t="str">
            <v>E</v>
          </cell>
          <cell r="AJ171" t="str">
            <v>E</v>
          </cell>
          <cell r="AK171">
            <v>5</v>
          </cell>
          <cell r="AL171">
            <v>8</v>
          </cell>
          <cell r="AM171">
            <v>9</v>
          </cell>
          <cell r="AN171">
            <v>0</v>
          </cell>
          <cell r="AP171">
            <v>1</v>
          </cell>
          <cell r="AQ171">
            <v>0</v>
          </cell>
          <cell r="AR171">
            <v>1</v>
          </cell>
          <cell r="AS171">
            <v>0</v>
          </cell>
          <cell r="AT171">
            <v>0</v>
          </cell>
          <cell r="AU171">
            <v>0</v>
          </cell>
          <cell r="AV171">
            <v>5</v>
          </cell>
          <cell r="AW171">
            <v>2</v>
          </cell>
          <cell r="AX171">
            <v>24</v>
          </cell>
        </row>
        <row r="172">
          <cell r="B172">
            <v>473</v>
          </cell>
          <cell r="C172" t="str">
            <v>RIMA</v>
          </cell>
          <cell r="E172" t="str">
            <v>MON</v>
          </cell>
          <cell r="F172" t="str">
            <v>O</v>
          </cell>
          <cell r="G172" t="str">
            <v>N</v>
          </cell>
          <cell r="H172" t="str">
            <v>N</v>
          </cell>
          <cell r="I172" t="str">
            <v>N</v>
          </cell>
          <cell r="J172" t="str">
            <v>N</v>
          </cell>
          <cell r="K172" t="str">
            <v>N</v>
          </cell>
          <cell r="L172" t="str">
            <v>N</v>
          </cell>
          <cell r="M172" t="str">
            <v>O</v>
          </cell>
          <cell r="N172" t="str">
            <v>M</v>
          </cell>
          <cell r="O172" t="str">
            <v>M</v>
          </cell>
          <cell r="P172" t="str">
            <v>M</v>
          </cell>
          <cell r="Q172" t="str">
            <v>M</v>
          </cell>
          <cell r="R172" t="str">
            <v>M</v>
          </cell>
          <cell r="S172" t="str">
            <v>M</v>
          </cell>
          <cell r="T172" t="str">
            <v>O</v>
          </cell>
          <cell r="U172" t="str">
            <v>E</v>
          </cell>
          <cell r="V172" t="str">
            <v>E</v>
          </cell>
          <cell r="W172" t="str">
            <v>E</v>
          </cell>
          <cell r="X172" t="str">
            <v>E</v>
          </cell>
          <cell r="Y172" t="str">
            <v>E</v>
          </cell>
          <cell r="Z172" t="str">
            <v>E</v>
          </cell>
          <cell r="AA172" t="str">
            <v>O</v>
          </cell>
          <cell r="AB172" t="str">
            <v>N</v>
          </cell>
          <cell r="AC172" t="str">
            <v>N</v>
          </cell>
          <cell r="AD172" t="str">
            <v>N</v>
          </cell>
          <cell r="AE172" t="str">
            <v>N</v>
          </cell>
          <cell r="AF172" t="str">
            <v>N</v>
          </cell>
          <cell r="AG172" t="str">
            <v>N</v>
          </cell>
          <cell r="AH172" t="str">
            <v>O</v>
          </cell>
          <cell r="AI172" t="str">
            <v>M</v>
          </cell>
          <cell r="AJ172" t="str">
            <v>M</v>
          </cell>
          <cell r="AK172">
            <v>8</v>
          </cell>
          <cell r="AL172">
            <v>6</v>
          </cell>
          <cell r="AM172">
            <v>12</v>
          </cell>
          <cell r="AN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  <cell r="AT172">
            <v>0</v>
          </cell>
          <cell r="AU172">
            <v>0</v>
          </cell>
          <cell r="AV172">
            <v>5</v>
          </cell>
          <cell r="AW172">
            <v>0</v>
          </cell>
          <cell r="AX172">
            <v>26</v>
          </cell>
        </row>
        <row r="173">
          <cell r="B173">
            <v>472</v>
          </cell>
          <cell r="C173" t="str">
            <v>SHIVANI</v>
          </cell>
          <cell r="E173" t="str">
            <v>SUN</v>
          </cell>
          <cell r="F173" t="str">
            <v>M</v>
          </cell>
          <cell r="G173" t="str">
            <v>A</v>
          </cell>
          <cell r="H173" t="str">
            <v>M</v>
          </cell>
          <cell r="I173" t="str">
            <v>M</v>
          </cell>
          <cell r="J173" t="str">
            <v>A</v>
          </cell>
          <cell r="K173" t="str">
            <v>M</v>
          </cell>
          <cell r="L173" t="str">
            <v>O</v>
          </cell>
          <cell r="M173" t="str">
            <v>M</v>
          </cell>
          <cell r="N173" t="str">
            <v>M</v>
          </cell>
          <cell r="O173" t="str">
            <v>M</v>
          </cell>
          <cell r="P173" t="str">
            <v>M</v>
          </cell>
          <cell r="Q173" t="str">
            <v>M</v>
          </cell>
          <cell r="R173" t="str">
            <v>A</v>
          </cell>
          <cell r="S173" t="str">
            <v>O</v>
          </cell>
          <cell r="T173" t="str">
            <v>M</v>
          </cell>
          <cell r="U173" t="str">
            <v>M</v>
          </cell>
          <cell r="V173" t="str">
            <v>A</v>
          </cell>
          <cell r="W173" t="str">
            <v>M</v>
          </cell>
          <cell r="X173" t="str">
            <v>M</v>
          </cell>
          <cell r="Y173" t="str">
            <v>A</v>
          </cell>
          <cell r="Z173" t="str">
            <v>A</v>
          </cell>
          <cell r="AA173" t="str">
            <v>A</v>
          </cell>
          <cell r="AB173" t="str">
            <v>M</v>
          </cell>
          <cell r="AC173" t="str">
            <v>M</v>
          </cell>
          <cell r="AD173" t="str">
            <v>M</v>
          </cell>
          <cell r="AE173" t="str">
            <v>O</v>
          </cell>
          <cell r="AF173" t="str">
            <v>M</v>
          </cell>
          <cell r="AG173" t="str">
            <v>M</v>
          </cell>
          <cell r="AH173" t="str">
            <v>M</v>
          </cell>
          <cell r="AI173" t="str">
            <v>A</v>
          </cell>
          <cell r="AJ173" t="str">
            <v>M</v>
          </cell>
          <cell r="AK173">
            <v>20</v>
          </cell>
          <cell r="AL173">
            <v>0</v>
          </cell>
          <cell r="AM173">
            <v>0</v>
          </cell>
          <cell r="AN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  <cell r="AV173">
            <v>3</v>
          </cell>
          <cell r="AW173">
            <v>8</v>
          </cell>
          <cell r="AX173">
            <v>20</v>
          </cell>
        </row>
        <row r="174">
          <cell r="B174">
            <v>474</v>
          </cell>
          <cell r="C174" t="str">
            <v>KAVITA</v>
          </cell>
          <cell r="E174" t="str">
            <v>WED</v>
          </cell>
          <cell r="F174" t="str">
            <v>E</v>
          </cell>
          <cell r="G174" t="str">
            <v>E</v>
          </cell>
          <cell r="H174" t="str">
            <v>O</v>
          </cell>
          <cell r="I174" t="str">
            <v>E</v>
          </cell>
          <cell r="J174" t="str">
            <v>E</v>
          </cell>
          <cell r="K174" t="str">
            <v>E</v>
          </cell>
          <cell r="L174" t="str">
            <v>E</v>
          </cell>
          <cell r="M174" t="str">
            <v>E</v>
          </cell>
          <cell r="N174" t="str">
            <v>E</v>
          </cell>
          <cell r="O174" t="str">
            <v>O</v>
          </cell>
          <cell r="P174" t="str">
            <v>E</v>
          </cell>
          <cell r="Q174" t="str">
            <v>E</v>
          </cell>
          <cell r="R174" t="str">
            <v>E</v>
          </cell>
          <cell r="S174" t="str">
            <v>E</v>
          </cell>
          <cell r="T174" t="str">
            <v>E</v>
          </cell>
          <cell r="U174" t="str">
            <v>E</v>
          </cell>
          <cell r="V174" t="str">
            <v>O</v>
          </cell>
          <cell r="W174" t="str">
            <v>E</v>
          </cell>
          <cell r="X174" t="str">
            <v>E</v>
          </cell>
          <cell r="Y174" t="str">
            <v>E</v>
          </cell>
          <cell r="Z174" t="str">
            <v>E</v>
          </cell>
          <cell r="AA174" t="str">
            <v>E</v>
          </cell>
          <cell r="AB174" t="str">
            <v>E</v>
          </cell>
          <cell r="AC174" t="str">
            <v>O</v>
          </cell>
          <cell r="AD174" t="str">
            <v>E</v>
          </cell>
          <cell r="AE174" t="str">
            <v>E</v>
          </cell>
          <cell r="AF174" t="str">
            <v>E</v>
          </cell>
          <cell r="AG174" t="str">
            <v>E</v>
          </cell>
          <cell r="AH174" t="str">
            <v>E</v>
          </cell>
          <cell r="AI174" t="str">
            <v>E</v>
          </cell>
          <cell r="AJ174" t="str">
            <v>O</v>
          </cell>
          <cell r="AK174">
            <v>0</v>
          </cell>
          <cell r="AL174">
            <v>26</v>
          </cell>
          <cell r="AM174">
            <v>0</v>
          </cell>
          <cell r="AN174">
            <v>0</v>
          </cell>
          <cell r="AP174">
            <v>0</v>
          </cell>
          <cell r="AQ174">
            <v>0</v>
          </cell>
          <cell r="AR174">
            <v>0</v>
          </cell>
          <cell r="AS174">
            <v>0</v>
          </cell>
          <cell r="AT174">
            <v>0</v>
          </cell>
          <cell r="AU174">
            <v>0</v>
          </cell>
          <cell r="AV174">
            <v>5</v>
          </cell>
          <cell r="AW174">
            <v>0</v>
          </cell>
          <cell r="AX174">
            <v>26</v>
          </cell>
        </row>
        <row r="175">
          <cell r="B175">
            <v>479</v>
          </cell>
          <cell r="C175" t="str">
            <v>PUSHPA</v>
          </cell>
          <cell r="E175" t="str">
            <v>THU</v>
          </cell>
          <cell r="F175" t="str">
            <v>A</v>
          </cell>
          <cell r="G175" t="str">
            <v>A</v>
          </cell>
          <cell r="H175" t="str">
            <v>A</v>
          </cell>
          <cell r="I175" t="str">
            <v>A</v>
          </cell>
          <cell r="J175" t="str">
            <v>A</v>
          </cell>
          <cell r="K175" t="str">
            <v>A</v>
          </cell>
          <cell r="L175" t="str">
            <v>A</v>
          </cell>
          <cell r="M175" t="str">
            <v>A</v>
          </cell>
          <cell r="N175" t="str">
            <v>A</v>
          </cell>
          <cell r="O175" t="str">
            <v>A</v>
          </cell>
          <cell r="P175" t="str">
            <v>A</v>
          </cell>
          <cell r="Q175" t="str">
            <v>A</v>
          </cell>
          <cell r="R175" t="str">
            <v>A</v>
          </cell>
          <cell r="S175" t="str">
            <v>A</v>
          </cell>
          <cell r="T175" t="str">
            <v>A</v>
          </cell>
          <cell r="U175" t="str">
            <v>A</v>
          </cell>
          <cell r="V175" t="str">
            <v>A</v>
          </cell>
          <cell r="W175" t="str">
            <v>A</v>
          </cell>
          <cell r="X175" t="str">
            <v>A</v>
          </cell>
          <cell r="Y175" t="str">
            <v>A</v>
          </cell>
          <cell r="Z175" t="str">
            <v>A</v>
          </cell>
          <cell r="AA175" t="str">
            <v>A</v>
          </cell>
          <cell r="AB175" t="str">
            <v>A</v>
          </cell>
          <cell r="AC175" t="str">
            <v>A</v>
          </cell>
          <cell r="AD175" t="str">
            <v>A</v>
          </cell>
          <cell r="AE175" t="str">
            <v>A</v>
          </cell>
          <cell r="AF175" t="str">
            <v>A</v>
          </cell>
          <cell r="AG175" t="str">
            <v>A</v>
          </cell>
          <cell r="AH175" t="str">
            <v>A</v>
          </cell>
          <cell r="AI175" t="str">
            <v>A</v>
          </cell>
          <cell r="AJ175" t="str">
            <v>A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  <cell r="AV175">
            <v>0</v>
          </cell>
          <cell r="AW175">
            <v>31</v>
          </cell>
          <cell r="AX175">
            <v>0</v>
          </cell>
        </row>
        <row r="176">
          <cell r="B176">
            <v>480</v>
          </cell>
          <cell r="C176" t="str">
            <v>DHEERAJ</v>
          </cell>
          <cell r="E176" t="str">
            <v>SUN</v>
          </cell>
          <cell r="F176" t="str">
            <v>M</v>
          </cell>
          <cell r="G176" t="str">
            <v>M</v>
          </cell>
          <cell r="H176" t="str">
            <v>M</v>
          </cell>
          <cell r="I176" t="str">
            <v>M</v>
          </cell>
          <cell r="J176" t="str">
            <v>M</v>
          </cell>
          <cell r="K176" t="str">
            <v>M</v>
          </cell>
          <cell r="L176" t="str">
            <v>O</v>
          </cell>
          <cell r="M176" t="str">
            <v>M</v>
          </cell>
          <cell r="N176" t="str">
            <v>M</v>
          </cell>
          <cell r="O176" t="str">
            <v>M</v>
          </cell>
          <cell r="P176" t="str">
            <v>M</v>
          </cell>
          <cell r="Q176" t="str">
            <v>M</v>
          </cell>
          <cell r="R176" t="str">
            <v>M</v>
          </cell>
          <cell r="S176" t="str">
            <v>O</v>
          </cell>
          <cell r="T176" t="str">
            <v>M</v>
          </cell>
          <cell r="U176" t="str">
            <v>M</v>
          </cell>
          <cell r="V176" t="str">
            <v>M</v>
          </cell>
          <cell r="W176" t="str">
            <v>M</v>
          </cell>
          <cell r="X176" t="str">
            <v>M</v>
          </cell>
          <cell r="Y176" t="str">
            <v>M</v>
          </cell>
          <cell r="Z176" t="str">
            <v>O</v>
          </cell>
          <cell r="AA176" t="str">
            <v>M</v>
          </cell>
          <cell r="AB176" t="str">
            <v>M</v>
          </cell>
          <cell r="AC176" t="str">
            <v>M</v>
          </cell>
          <cell r="AD176" t="str">
            <v>M</v>
          </cell>
          <cell r="AE176" t="str">
            <v>M</v>
          </cell>
          <cell r="AF176" t="str">
            <v>M</v>
          </cell>
          <cell r="AG176" t="str">
            <v>O</v>
          </cell>
          <cell r="AH176" t="str">
            <v>M</v>
          </cell>
          <cell r="AI176" t="str">
            <v>M</v>
          </cell>
          <cell r="AJ176" t="str">
            <v>M</v>
          </cell>
          <cell r="AK176">
            <v>27</v>
          </cell>
          <cell r="AL176">
            <v>0</v>
          </cell>
          <cell r="AM176">
            <v>0</v>
          </cell>
          <cell r="AN176">
            <v>0</v>
          </cell>
          <cell r="AP176">
            <v>0</v>
          </cell>
          <cell r="AQ176">
            <v>0</v>
          </cell>
          <cell r="AR176">
            <v>0</v>
          </cell>
          <cell r="AS176">
            <v>0</v>
          </cell>
          <cell r="AT176">
            <v>0</v>
          </cell>
          <cell r="AU176">
            <v>0</v>
          </cell>
          <cell r="AV176">
            <v>4</v>
          </cell>
          <cell r="AW176">
            <v>0</v>
          </cell>
          <cell r="AX176">
            <v>27</v>
          </cell>
        </row>
        <row r="177">
          <cell r="B177">
            <v>481</v>
          </cell>
          <cell r="C177" t="str">
            <v>SUNITA MALLICK</v>
          </cell>
          <cell r="E177" t="str">
            <v>WED</v>
          </cell>
          <cell r="F177" t="str">
            <v>M</v>
          </cell>
          <cell r="G177" t="str">
            <v>M</v>
          </cell>
          <cell r="H177" t="str">
            <v>O</v>
          </cell>
          <cell r="I177" t="str">
            <v>E</v>
          </cell>
          <cell r="J177" t="str">
            <v>E</v>
          </cell>
          <cell r="K177" t="str">
            <v>A</v>
          </cell>
          <cell r="L177" t="str">
            <v>E</v>
          </cell>
          <cell r="M177" t="str">
            <v>E</v>
          </cell>
          <cell r="N177" t="str">
            <v>E</v>
          </cell>
          <cell r="O177" t="str">
            <v>O</v>
          </cell>
          <cell r="P177" t="str">
            <v>N</v>
          </cell>
          <cell r="Q177" t="str">
            <v>N</v>
          </cell>
          <cell r="R177" t="str">
            <v>N</v>
          </cell>
          <cell r="S177" t="str">
            <v>N</v>
          </cell>
          <cell r="T177" t="str">
            <v>N</v>
          </cell>
          <cell r="U177" t="str">
            <v>N</v>
          </cell>
          <cell r="V177" t="str">
            <v>O</v>
          </cell>
          <cell r="W177" t="str">
            <v>M</v>
          </cell>
          <cell r="X177" t="str">
            <v>A</v>
          </cell>
          <cell r="Y177" t="str">
            <v>M</v>
          </cell>
          <cell r="Z177" t="str">
            <v>M</v>
          </cell>
          <cell r="AA177" t="str">
            <v>M</v>
          </cell>
          <cell r="AB177" t="str">
            <v>M</v>
          </cell>
          <cell r="AC177" t="str">
            <v>O</v>
          </cell>
          <cell r="AD177" t="str">
            <v>A</v>
          </cell>
          <cell r="AE177" t="str">
            <v>E</v>
          </cell>
          <cell r="AF177" t="str">
            <v>E</v>
          </cell>
          <cell r="AG177" t="str">
            <v>E+N</v>
          </cell>
          <cell r="AH177" t="str">
            <v>E</v>
          </cell>
          <cell r="AI177" t="str">
            <v>E</v>
          </cell>
          <cell r="AJ177" t="str">
            <v>O</v>
          </cell>
          <cell r="AK177">
            <v>7</v>
          </cell>
          <cell r="AL177">
            <v>9</v>
          </cell>
          <cell r="AM177">
            <v>6</v>
          </cell>
          <cell r="AN177">
            <v>0</v>
          </cell>
          <cell r="AP177">
            <v>0</v>
          </cell>
          <cell r="AQ177">
            <v>0</v>
          </cell>
          <cell r="AR177">
            <v>1</v>
          </cell>
          <cell r="AS177">
            <v>0</v>
          </cell>
          <cell r="AT177">
            <v>0</v>
          </cell>
          <cell r="AU177">
            <v>0</v>
          </cell>
          <cell r="AV177">
            <v>5</v>
          </cell>
          <cell r="AW177">
            <v>3</v>
          </cell>
          <cell r="AX177">
            <v>23</v>
          </cell>
        </row>
        <row r="178">
          <cell r="B178">
            <v>482</v>
          </cell>
          <cell r="C178" t="str">
            <v>ABALJEET</v>
          </cell>
          <cell r="E178" t="str">
            <v>THU</v>
          </cell>
          <cell r="F178" t="str">
            <v>E</v>
          </cell>
          <cell r="G178" t="str">
            <v>E</v>
          </cell>
          <cell r="H178" t="str">
            <v>E+N</v>
          </cell>
          <cell r="I178" t="str">
            <v>O</v>
          </cell>
          <cell r="J178" t="str">
            <v>E</v>
          </cell>
          <cell r="K178" t="str">
            <v>E</v>
          </cell>
          <cell r="L178" t="str">
            <v>E</v>
          </cell>
          <cell r="M178" t="str">
            <v>E+N</v>
          </cell>
          <cell r="N178" t="str">
            <v>E</v>
          </cell>
          <cell r="O178" t="str">
            <v>E</v>
          </cell>
          <cell r="P178" t="str">
            <v>O</v>
          </cell>
          <cell r="Q178" t="str">
            <v>N</v>
          </cell>
          <cell r="R178" t="str">
            <v>N</v>
          </cell>
          <cell r="S178" t="str">
            <v>A</v>
          </cell>
          <cell r="T178" t="str">
            <v>N</v>
          </cell>
          <cell r="U178" t="str">
            <v>N</v>
          </cell>
          <cell r="V178" t="str">
            <v>N</v>
          </cell>
          <cell r="W178" t="str">
            <v>O</v>
          </cell>
          <cell r="X178" t="str">
            <v>E</v>
          </cell>
          <cell r="Y178" t="str">
            <v>E</v>
          </cell>
          <cell r="Z178" t="str">
            <v>E</v>
          </cell>
          <cell r="AA178" t="str">
            <v>E+N</v>
          </cell>
          <cell r="AB178" t="str">
            <v>E</v>
          </cell>
          <cell r="AC178" t="str">
            <v>E</v>
          </cell>
          <cell r="AD178" t="str">
            <v>O</v>
          </cell>
          <cell r="AE178" t="str">
            <v>E</v>
          </cell>
          <cell r="AF178" t="str">
            <v>E</v>
          </cell>
          <cell r="AG178" t="str">
            <v>E</v>
          </cell>
          <cell r="AH178" t="str">
            <v>E</v>
          </cell>
          <cell r="AI178" t="str">
            <v>E</v>
          </cell>
          <cell r="AJ178" t="str">
            <v>E</v>
          </cell>
          <cell r="AK178">
            <v>0</v>
          </cell>
          <cell r="AL178">
            <v>18</v>
          </cell>
          <cell r="AM178">
            <v>5</v>
          </cell>
          <cell r="AN178">
            <v>0</v>
          </cell>
          <cell r="AP178">
            <v>0</v>
          </cell>
          <cell r="AQ178">
            <v>0</v>
          </cell>
          <cell r="AR178">
            <v>3</v>
          </cell>
          <cell r="AS178">
            <v>0</v>
          </cell>
          <cell r="AT178">
            <v>0</v>
          </cell>
          <cell r="AU178">
            <v>0</v>
          </cell>
          <cell r="AV178">
            <v>4</v>
          </cell>
          <cell r="AW178">
            <v>1</v>
          </cell>
          <cell r="AX178">
            <v>26</v>
          </cell>
        </row>
        <row r="179">
          <cell r="B179">
            <v>483</v>
          </cell>
          <cell r="C179" t="str">
            <v>LALIT SAINI</v>
          </cell>
          <cell r="E179" t="str">
            <v>WED</v>
          </cell>
          <cell r="F179" t="str">
            <v>M</v>
          </cell>
          <cell r="G179" t="str">
            <v>M</v>
          </cell>
          <cell r="H179" t="str">
            <v>O</v>
          </cell>
          <cell r="I179" t="str">
            <v>E</v>
          </cell>
          <cell r="J179" t="str">
            <v>E</v>
          </cell>
          <cell r="K179" t="str">
            <v>E</v>
          </cell>
          <cell r="L179" t="str">
            <v>E</v>
          </cell>
          <cell r="M179" t="str">
            <v>E</v>
          </cell>
          <cell r="N179" t="str">
            <v>E</v>
          </cell>
          <cell r="O179" t="str">
            <v>O</v>
          </cell>
          <cell r="P179" t="str">
            <v>N</v>
          </cell>
          <cell r="Q179" t="str">
            <v>N</v>
          </cell>
          <cell r="R179" t="str">
            <v>N</v>
          </cell>
          <cell r="S179" t="str">
            <v>N</v>
          </cell>
          <cell r="T179" t="str">
            <v>N</v>
          </cell>
          <cell r="U179" t="str">
            <v>N</v>
          </cell>
          <cell r="V179" t="str">
            <v>O</v>
          </cell>
          <cell r="W179" t="str">
            <v>M</v>
          </cell>
          <cell r="X179" t="str">
            <v>M</v>
          </cell>
          <cell r="Y179" t="str">
            <v>N</v>
          </cell>
          <cell r="Z179" t="str">
            <v>N</v>
          </cell>
          <cell r="AA179" t="str">
            <v>E</v>
          </cell>
          <cell r="AB179" t="str">
            <v>M</v>
          </cell>
          <cell r="AC179" t="str">
            <v>O</v>
          </cell>
          <cell r="AD179" t="str">
            <v>E</v>
          </cell>
          <cell r="AE179" t="str">
            <v>E</v>
          </cell>
          <cell r="AF179" t="str">
            <v>E</v>
          </cell>
          <cell r="AG179" t="str">
            <v>E</v>
          </cell>
          <cell r="AH179" t="str">
            <v>E</v>
          </cell>
          <cell r="AI179" t="str">
            <v>E</v>
          </cell>
          <cell r="AJ179" t="str">
            <v>O</v>
          </cell>
          <cell r="AK179">
            <v>5</v>
          </cell>
          <cell r="AL179">
            <v>13</v>
          </cell>
          <cell r="AM179">
            <v>8</v>
          </cell>
          <cell r="AN179">
            <v>0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  <cell r="AV179">
            <v>5</v>
          </cell>
          <cell r="AW179">
            <v>0</v>
          </cell>
          <cell r="AX179">
            <v>26</v>
          </cell>
        </row>
        <row r="180">
          <cell r="B180">
            <v>484</v>
          </cell>
          <cell r="C180" t="str">
            <v>LAXMI</v>
          </cell>
          <cell r="E180" t="str">
            <v>FRI</v>
          </cell>
          <cell r="F180" t="str">
            <v>E</v>
          </cell>
          <cell r="G180" t="str">
            <v>E</v>
          </cell>
          <cell r="H180" t="str">
            <v>N</v>
          </cell>
          <cell r="I180" t="str">
            <v>N</v>
          </cell>
          <cell r="J180" t="str">
            <v>O</v>
          </cell>
          <cell r="K180" t="str">
            <v>M</v>
          </cell>
          <cell r="L180" t="str">
            <v>E</v>
          </cell>
          <cell r="M180" t="str">
            <v>E</v>
          </cell>
          <cell r="N180" t="str">
            <v>E</v>
          </cell>
          <cell r="O180" t="str">
            <v>N</v>
          </cell>
          <cell r="P180" t="str">
            <v>N</v>
          </cell>
          <cell r="Q180" t="str">
            <v>O</v>
          </cell>
          <cell r="R180" t="str">
            <v>M</v>
          </cell>
          <cell r="S180" t="str">
            <v>E</v>
          </cell>
          <cell r="T180" t="str">
            <v>E</v>
          </cell>
          <cell r="U180" t="str">
            <v>E</v>
          </cell>
          <cell r="V180" t="str">
            <v>N</v>
          </cell>
          <cell r="W180" t="str">
            <v>N</v>
          </cell>
          <cell r="X180" t="str">
            <v>O</v>
          </cell>
          <cell r="Y180" t="str">
            <v>E</v>
          </cell>
          <cell r="Z180" t="str">
            <v>E</v>
          </cell>
          <cell r="AA180" t="str">
            <v>M</v>
          </cell>
          <cell r="AB180" t="str">
            <v>E</v>
          </cell>
          <cell r="AC180" t="str">
            <v>N</v>
          </cell>
          <cell r="AD180" t="str">
            <v>N</v>
          </cell>
          <cell r="AE180" t="str">
            <v>O</v>
          </cell>
          <cell r="AF180" t="str">
            <v>M</v>
          </cell>
          <cell r="AG180" t="str">
            <v>M</v>
          </cell>
          <cell r="AH180" t="str">
            <v>M</v>
          </cell>
          <cell r="AI180" t="str">
            <v>E</v>
          </cell>
          <cell r="AJ180" t="str">
            <v>N</v>
          </cell>
          <cell r="AK180">
            <v>6</v>
          </cell>
          <cell r="AL180">
            <v>12</v>
          </cell>
          <cell r="AM180">
            <v>9</v>
          </cell>
          <cell r="AN180">
            <v>0</v>
          </cell>
          <cell r="AP180">
            <v>0</v>
          </cell>
          <cell r="AQ180">
            <v>0</v>
          </cell>
          <cell r="AR180">
            <v>0</v>
          </cell>
          <cell r="AS180">
            <v>0</v>
          </cell>
          <cell r="AT180">
            <v>0</v>
          </cell>
          <cell r="AU180">
            <v>0</v>
          </cell>
          <cell r="AV180">
            <v>4</v>
          </cell>
          <cell r="AW180">
            <v>0</v>
          </cell>
          <cell r="AX180">
            <v>27</v>
          </cell>
        </row>
        <row r="181">
          <cell r="B181">
            <v>307</v>
          </cell>
          <cell r="C181" t="str">
            <v>JHARNA DEVI</v>
          </cell>
          <cell r="E181" t="str">
            <v>THU</v>
          </cell>
          <cell r="F181" t="str">
            <v>E</v>
          </cell>
          <cell r="G181" t="str">
            <v>E</v>
          </cell>
          <cell r="H181" t="str">
            <v>E</v>
          </cell>
          <cell r="I181" t="str">
            <v>O</v>
          </cell>
          <cell r="J181" t="str">
            <v>N</v>
          </cell>
          <cell r="K181" t="str">
            <v>N</v>
          </cell>
          <cell r="L181" t="str">
            <v>N</v>
          </cell>
          <cell r="M181" t="str">
            <v>N</v>
          </cell>
          <cell r="N181" t="str">
            <v>N</v>
          </cell>
          <cell r="O181" t="str">
            <v>N</v>
          </cell>
          <cell r="P181" t="str">
            <v>O</v>
          </cell>
          <cell r="Q181" t="str">
            <v>M</v>
          </cell>
          <cell r="R181" t="str">
            <v>M</v>
          </cell>
          <cell r="S181" t="str">
            <v>M</v>
          </cell>
          <cell r="T181" t="str">
            <v>A</v>
          </cell>
          <cell r="U181" t="str">
            <v>M</v>
          </cell>
          <cell r="V181" t="str">
            <v>M</v>
          </cell>
          <cell r="W181" t="str">
            <v>O</v>
          </cell>
          <cell r="X181" t="str">
            <v>E</v>
          </cell>
          <cell r="Y181" t="str">
            <v>E</v>
          </cell>
          <cell r="Z181" t="str">
            <v>E</v>
          </cell>
          <cell r="AA181" t="str">
            <v>E</v>
          </cell>
          <cell r="AB181" t="str">
            <v>E</v>
          </cell>
          <cell r="AC181" t="str">
            <v>E</v>
          </cell>
          <cell r="AD181" t="str">
            <v>O</v>
          </cell>
          <cell r="AE181" t="str">
            <v>N</v>
          </cell>
          <cell r="AF181" t="str">
            <v>N</v>
          </cell>
          <cell r="AG181" t="str">
            <v>N</v>
          </cell>
          <cell r="AH181" t="str">
            <v>N</v>
          </cell>
          <cell r="AI181" t="str">
            <v>N</v>
          </cell>
          <cell r="AJ181" t="str">
            <v>N</v>
          </cell>
          <cell r="AK181">
            <v>5</v>
          </cell>
          <cell r="AL181">
            <v>9</v>
          </cell>
          <cell r="AM181">
            <v>12</v>
          </cell>
          <cell r="AN181">
            <v>0</v>
          </cell>
          <cell r="AP181">
            <v>0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  <cell r="AU181">
            <v>0</v>
          </cell>
          <cell r="AV181">
            <v>4</v>
          </cell>
          <cell r="AW181">
            <v>1</v>
          </cell>
          <cell r="AX181">
            <v>26</v>
          </cell>
        </row>
        <row r="182">
          <cell r="B182">
            <v>490</v>
          </cell>
          <cell r="C182" t="str">
            <v>ADITYA</v>
          </cell>
          <cell r="E182" t="str">
            <v>SUN</v>
          </cell>
          <cell r="F182" t="str">
            <v>M</v>
          </cell>
          <cell r="G182" t="str">
            <v>M</v>
          </cell>
          <cell r="H182" t="str">
            <v>A</v>
          </cell>
          <cell r="I182" t="str">
            <v>M</v>
          </cell>
          <cell r="J182" t="str">
            <v>M</v>
          </cell>
          <cell r="K182" t="str">
            <v>M</v>
          </cell>
          <cell r="L182" t="str">
            <v>O</v>
          </cell>
          <cell r="M182" t="str">
            <v>M</v>
          </cell>
          <cell r="N182" t="str">
            <v>M</v>
          </cell>
          <cell r="O182" t="str">
            <v>M</v>
          </cell>
          <cell r="P182" t="str">
            <v>M</v>
          </cell>
          <cell r="Q182" t="str">
            <v>M</v>
          </cell>
          <cell r="R182" t="str">
            <v>A</v>
          </cell>
          <cell r="S182" t="str">
            <v>A</v>
          </cell>
          <cell r="T182" t="str">
            <v>A</v>
          </cell>
          <cell r="U182" t="str">
            <v>A</v>
          </cell>
          <cell r="V182" t="str">
            <v>A</v>
          </cell>
          <cell r="W182" t="str">
            <v>A</v>
          </cell>
          <cell r="X182" t="str">
            <v>A</v>
          </cell>
          <cell r="Y182" t="str">
            <v>A</v>
          </cell>
          <cell r="Z182" t="str">
            <v>A</v>
          </cell>
          <cell r="AA182" t="str">
            <v>A</v>
          </cell>
          <cell r="AB182" t="str">
            <v>A</v>
          </cell>
          <cell r="AC182" t="str">
            <v>A</v>
          </cell>
          <cell r="AD182" t="str">
            <v>A</v>
          </cell>
          <cell r="AE182" t="str">
            <v>A</v>
          </cell>
          <cell r="AF182" t="str">
            <v>A</v>
          </cell>
          <cell r="AG182" t="str">
            <v>A</v>
          </cell>
          <cell r="AH182" t="str">
            <v>A</v>
          </cell>
          <cell r="AI182" t="str">
            <v>A</v>
          </cell>
          <cell r="AJ182" t="str">
            <v>A</v>
          </cell>
          <cell r="AK182">
            <v>10</v>
          </cell>
          <cell r="AL182">
            <v>0</v>
          </cell>
          <cell r="AM182">
            <v>0</v>
          </cell>
          <cell r="AN182">
            <v>0</v>
          </cell>
          <cell r="AP182">
            <v>0</v>
          </cell>
          <cell r="AQ182">
            <v>0</v>
          </cell>
          <cell r="AR182">
            <v>0</v>
          </cell>
          <cell r="AS182">
            <v>0</v>
          </cell>
          <cell r="AT182">
            <v>0</v>
          </cell>
          <cell r="AU182">
            <v>0</v>
          </cell>
          <cell r="AV182">
            <v>1</v>
          </cell>
          <cell r="AW182">
            <v>20</v>
          </cell>
          <cell r="AX182">
            <v>10</v>
          </cell>
        </row>
        <row r="183">
          <cell r="B183">
            <v>486</v>
          </cell>
          <cell r="C183" t="str">
            <v>KANCHAN</v>
          </cell>
          <cell r="E183" t="str">
            <v>TUE</v>
          </cell>
          <cell r="F183" t="str">
            <v>E</v>
          </cell>
          <cell r="G183" t="str">
            <v>A</v>
          </cell>
          <cell r="H183" t="str">
            <v>A</v>
          </cell>
          <cell r="I183" t="str">
            <v>E</v>
          </cell>
          <cell r="J183" t="str">
            <v>A</v>
          </cell>
          <cell r="K183" t="str">
            <v>E</v>
          </cell>
          <cell r="L183" t="str">
            <v>M</v>
          </cell>
          <cell r="M183" t="str">
            <v>O</v>
          </cell>
          <cell r="N183" t="str">
            <v>M</v>
          </cell>
          <cell r="O183" t="str">
            <v>M</v>
          </cell>
          <cell r="P183" t="str">
            <v>M</v>
          </cell>
          <cell r="Q183" t="str">
            <v>E</v>
          </cell>
          <cell r="R183" t="str">
            <v>A</v>
          </cell>
          <cell r="S183" t="str">
            <v>M</v>
          </cell>
          <cell r="T183" t="str">
            <v>O</v>
          </cell>
          <cell r="U183" t="str">
            <v>M</v>
          </cell>
          <cell r="V183" t="str">
            <v>A</v>
          </cell>
          <cell r="W183" t="str">
            <v>M</v>
          </cell>
          <cell r="X183" t="str">
            <v>M</v>
          </cell>
          <cell r="Y183" t="str">
            <v>M</v>
          </cell>
          <cell r="Z183" t="str">
            <v>M</v>
          </cell>
          <cell r="AA183" t="str">
            <v>M</v>
          </cell>
          <cell r="AB183" t="str">
            <v>M</v>
          </cell>
          <cell r="AC183" t="str">
            <v>O</v>
          </cell>
          <cell r="AD183" t="str">
            <v>M</v>
          </cell>
          <cell r="AE183" t="str">
            <v>M</v>
          </cell>
          <cell r="AF183" t="str">
            <v>M</v>
          </cell>
          <cell r="AG183" t="str">
            <v>M</v>
          </cell>
          <cell r="AH183" t="str">
            <v>M</v>
          </cell>
          <cell r="AI183" t="str">
            <v>O</v>
          </cell>
          <cell r="AJ183" t="str">
            <v>E</v>
          </cell>
          <cell r="AK183">
            <v>17</v>
          </cell>
          <cell r="AL183">
            <v>5</v>
          </cell>
          <cell r="AM183">
            <v>0</v>
          </cell>
          <cell r="AN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  <cell r="AU183">
            <v>0</v>
          </cell>
          <cell r="AV183">
            <v>4</v>
          </cell>
          <cell r="AW183">
            <v>5</v>
          </cell>
          <cell r="AX183">
            <v>22</v>
          </cell>
        </row>
        <row r="184">
          <cell r="B184">
            <v>487</v>
          </cell>
          <cell r="C184" t="str">
            <v>MOHIT</v>
          </cell>
          <cell r="E184" t="str">
            <v>SUN</v>
          </cell>
          <cell r="F184" t="str">
            <v>A</v>
          </cell>
          <cell r="G184" t="str">
            <v>A</v>
          </cell>
          <cell r="H184" t="str">
            <v>A</v>
          </cell>
          <cell r="I184" t="str">
            <v>A</v>
          </cell>
          <cell r="J184" t="str">
            <v>A</v>
          </cell>
          <cell r="K184" t="str">
            <v>A</v>
          </cell>
          <cell r="L184" t="str">
            <v>A</v>
          </cell>
          <cell r="M184" t="str">
            <v>A</v>
          </cell>
          <cell r="N184" t="str">
            <v>A</v>
          </cell>
          <cell r="O184" t="str">
            <v>A</v>
          </cell>
          <cell r="P184" t="str">
            <v>A</v>
          </cell>
          <cell r="Q184" t="str">
            <v>A</v>
          </cell>
          <cell r="R184" t="str">
            <v>A</v>
          </cell>
          <cell r="S184" t="str">
            <v>A</v>
          </cell>
          <cell r="T184" t="str">
            <v>A</v>
          </cell>
          <cell r="U184" t="str">
            <v>A</v>
          </cell>
          <cell r="V184" t="str">
            <v>A</v>
          </cell>
          <cell r="W184" t="str">
            <v>A</v>
          </cell>
          <cell r="X184" t="str">
            <v>A</v>
          </cell>
          <cell r="Y184" t="str">
            <v>A</v>
          </cell>
          <cell r="Z184" t="str">
            <v>A</v>
          </cell>
          <cell r="AA184" t="str">
            <v>A</v>
          </cell>
          <cell r="AB184" t="str">
            <v>A</v>
          </cell>
          <cell r="AC184" t="str">
            <v>A</v>
          </cell>
          <cell r="AD184" t="str">
            <v>A</v>
          </cell>
          <cell r="AE184" t="str">
            <v>A</v>
          </cell>
          <cell r="AF184" t="str">
            <v>A</v>
          </cell>
          <cell r="AG184" t="str">
            <v>A</v>
          </cell>
          <cell r="AH184" t="str">
            <v>A</v>
          </cell>
          <cell r="AI184" t="str">
            <v>A</v>
          </cell>
          <cell r="AJ184" t="str">
            <v>A</v>
          </cell>
          <cell r="AK184">
            <v>0</v>
          </cell>
          <cell r="AL184">
            <v>0</v>
          </cell>
          <cell r="AM184">
            <v>0</v>
          </cell>
          <cell r="AN184">
            <v>0</v>
          </cell>
          <cell r="AP184">
            <v>0</v>
          </cell>
          <cell r="AQ184">
            <v>0</v>
          </cell>
          <cell r="AR184">
            <v>0</v>
          </cell>
          <cell r="AS184">
            <v>0</v>
          </cell>
          <cell r="AT184">
            <v>0</v>
          </cell>
          <cell r="AU184">
            <v>0</v>
          </cell>
          <cell r="AV184">
            <v>0</v>
          </cell>
          <cell r="AW184">
            <v>31</v>
          </cell>
          <cell r="AX184">
            <v>0</v>
          </cell>
        </row>
        <row r="185">
          <cell r="B185">
            <v>488</v>
          </cell>
          <cell r="C185" t="str">
            <v>BITTU</v>
          </cell>
          <cell r="E185" t="str">
            <v>SUN</v>
          </cell>
          <cell r="F185" t="str">
            <v>A</v>
          </cell>
          <cell r="G185" t="str">
            <v>M</v>
          </cell>
          <cell r="H185" t="str">
            <v>M</v>
          </cell>
          <cell r="I185" t="str">
            <v>M</v>
          </cell>
          <cell r="J185" t="str">
            <v>M</v>
          </cell>
          <cell r="K185" t="str">
            <v>M</v>
          </cell>
          <cell r="L185" t="str">
            <v>O</v>
          </cell>
          <cell r="M185" t="str">
            <v>M</v>
          </cell>
          <cell r="N185" t="str">
            <v>A</v>
          </cell>
          <cell r="O185" t="str">
            <v>A</v>
          </cell>
          <cell r="P185" t="str">
            <v>A</v>
          </cell>
          <cell r="Q185" t="str">
            <v>M</v>
          </cell>
          <cell r="R185" t="str">
            <v>M</v>
          </cell>
          <cell r="S185" t="str">
            <v>O</v>
          </cell>
          <cell r="T185" t="str">
            <v>M</v>
          </cell>
          <cell r="U185" t="str">
            <v>M</v>
          </cell>
          <cell r="V185" t="str">
            <v>M</v>
          </cell>
          <cell r="W185" t="str">
            <v>M</v>
          </cell>
          <cell r="X185" t="str">
            <v>M</v>
          </cell>
          <cell r="Y185" t="str">
            <v>M</v>
          </cell>
          <cell r="Z185" t="str">
            <v>O</v>
          </cell>
          <cell r="AA185" t="str">
            <v>A</v>
          </cell>
          <cell r="AB185" t="str">
            <v>M</v>
          </cell>
          <cell r="AC185" t="str">
            <v>M</v>
          </cell>
          <cell r="AD185" t="str">
            <v>M</v>
          </cell>
          <cell r="AE185" t="str">
            <v>M</v>
          </cell>
          <cell r="AF185" t="str">
            <v>M</v>
          </cell>
          <cell r="AG185" t="str">
            <v>O</v>
          </cell>
          <cell r="AH185" t="str">
            <v>M</v>
          </cell>
          <cell r="AI185" t="str">
            <v>M</v>
          </cell>
          <cell r="AJ185" t="str">
            <v>M</v>
          </cell>
          <cell r="AK185">
            <v>22</v>
          </cell>
          <cell r="AL185">
            <v>0</v>
          </cell>
          <cell r="AM185">
            <v>0</v>
          </cell>
          <cell r="AN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  <cell r="AT185">
            <v>0</v>
          </cell>
          <cell r="AU185">
            <v>0</v>
          </cell>
          <cell r="AV185">
            <v>4</v>
          </cell>
          <cell r="AW185">
            <v>5</v>
          </cell>
          <cell r="AX185">
            <v>22</v>
          </cell>
        </row>
        <row r="186">
          <cell r="B186">
            <v>9886</v>
          </cell>
          <cell r="C186" t="str">
            <v>NIRANJAN</v>
          </cell>
          <cell r="E186" t="str">
            <v>THU</v>
          </cell>
          <cell r="F186" t="str">
            <v>A</v>
          </cell>
          <cell r="G186" t="str">
            <v>A</v>
          </cell>
          <cell r="H186" t="str">
            <v>A</v>
          </cell>
          <cell r="I186" t="str">
            <v>A</v>
          </cell>
          <cell r="J186" t="str">
            <v>A</v>
          </cell>
          <cell r="K186" t="str">
            <v>A</v>
          </cell>
          <cell r="L186" t="str">
            <v>A</v>
          </cell>
          <cell r="M186" t="str">
            <v>A</v>
          </cell>
          <cell r="N186" t="str">
            <v>A</v>
          </cell>
          <cell r="O186" t="str">
            <v>A</v>
          </cell>
          <cell r="P186" t="str">
            <v>A</v>
          </cell>
          <cell r="Q186" t="str">
            <v>A</v>
          </cell>
          <cell r="R186" t="str">
            <v>A</v>
          </cell>
          <cell r="S186" t="str">
            <v>A</v>
          </cell>
          <cell r="T186" t="str">
            <v>A</v>
          </cell>
          <cell r="U186" t="str">
            <v>A</v>
          </cell>
          <cell r="V186" t="str">
            <v>A</v>
          </cell>
          <cell r="W186" t="str">
            <v>A</v>
          </cell>
          <cell r="X186" t="str">
            <v>A</v>
          </cell>
          <cell r="Y186" t="str">
            <v>A</v>
          </cell>
          <cell r="Z186" t="str">
            <v>A</v>
          </cell>
          <cell r="AA186" t="str">
            <v>A</v>
          </cell>
          <cell r="AB186" t="str">
            <v>A</v>
          </cell>
          <cell r="AC186" t="str">
            <v>A</v>
          </cell>
          <cell r="AD186" t="str">
            <v>A</v>
          </cell>
          <cell r="AE186" t="str">
            <v>A</v>
          </cell>
          <cell r="AF186" t="str">
            <v>A</v>
          </cell>
          <cell r="AG186" t="str">
            <v>A</v>
          </cell>
          <cell r="AH186" t="str">
            <v>A</v>
          </cell>
          <cell r="AI186" t="str">
            <v>A</v>
          </cell>
          <cell r="AJ186" t="str">
            <v>A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P186">
            <v>0</v>
          </cell>
          <cell r="AQ186">
            <v>0</v>
          </cell>
          <cell r="AR186">
            <v>0</v>
          </cell>
          <cell r="AS186">
            <v>0</v>
          </cell>
          <cell r="AT186">
            <v>0</v>
          </cell>
          <cell r="AU186">
            <v>0</v>
          </cell>
          <cell r="AV186">
            <v>0</v>
          </cell>
          <cell r="AW186">
            <v>31</v>
          </cell>
          <cell r="AX186">
            <v>0</v>
          </cell>
        </row>
        <row r="187">
          <cell r="B187">
            <v>489</v>
          </cell>
          <cell r="C187" t="str">
            <v>DHARMENDER</v>
          </cell>
          <cell r="E187" t="str">
            <v>THU</v>
          </cell>
          <cell r="F187" t="str">
            <v>A</v>
          </cell>
          <cell r="G187" t="str">
            <v>A</v>
          </cell>
          <cell r="H187" t="str">
            <v>A</v>
          </cell>
          <cell r="I187" t="str">
            <v>A</v>
          </cell>
          <cell r="J187" t="str">
            <v>A</v>
          </cell>
          <cell r="K187" t="str">
            <v>M</v>
          </cell>
          <cell r="L187" t="str">
            <v>M</v>
          </cell>
          <cell r="M187" t="str">
            <v>M</v>
          </cell>
          <cell r="N187" t="str">
            <v>N</v>
          </cell>
          <cell r="O187" t="str">
            <v>E</v>
          </cell>
          <cell r="P187" t="str">
            <v>O</v>
          </cell>
          <cell r="Q187" t="str">
            <v>E</v>
          </cell>
          <cell r="R187" t="str">
            <v>E</v>
          </cell>
          <cell r="S187" t="str">
            <v>E</v>
          </cell>
          <cell r="T187" t="str">
            <v>E</v>
          </cell>
          <cell r="U187" t="str">
            <v>O</v>
          </cell>
          <cell r="V187" t="str">
            <v>N</v>
          </cell>
          <cell r="W187" t="str">
            <v>N</v>
          </cell>
          <cell r="X187" t="str">
            <v>N</v>
          </cell>
          <cell r="Y187" t="str">
            <v>N</v>
          </cell>
          <cell r="Z187" t="str">
            <v>N</v>
          </cell>
          <cell r="AA187" t="str">
            <v>N</v>
          </cell>
          <cell r="AB187" t="str">
            <v>O</v>
          </cell>
          <cell r="AC187" t="str">
            <v>M</v>
          </cell>
          <cell r="AD187" t="str">
            <v>M</v>
          </cell>
          <cell r="AE187" t="str">
            <v>M</v>
          </cell>
          <cell r="AF187" t="str">
            <v>E</v>
          </cell>
          <cell r="AG187" t="str">
            <v>M</v>
          </cell>
          <cell r="AH187" t="str">
            <v>E</v>
          </cell>
          <cell r="AI187" t="str">
            <v>O</v>
          </cell>
          <cell r="AJ187" t="str">
            <v>E</v>
          </cell>
          <cell r="AK187">
            <v>7</v>
          </cell>
          <cell r="AL187">
            <v>8</v>
          </cell>
          <cell r="AM187">
            <v>7</v>
          </cell>
          <cell r="AN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  <cell r="AT187">
            <v>0</v>
          </cell>
          <cell r="AU187">
            <v>0</v>
          </cell>
          <cell r="AV187">
            <v>4</v>
          </cell>
          <cell r="AW187">
            <v>5</v>
          </cell>
          <cell r="AX187">
            <v>22</v>
          </cell>
        </row>
        <row r="188">
          <cell r="B188">
            <v>491</v>
          </cell>
          <cell r="C188" t="str">
            <v>RADHA -3</v>
          </cell>
          <cell r="E188" t="str">
            <v>SUN</v>
          </cell>
          <cell r="F188" t="str">
            <v>M</v>
          </cell>
          <cell r="G188" t="str">
            <v>E</v>
          </cell>
          <cell r="H188" t="str">
            <v>E</v>
          </cell>
          <cell r="I188" t="str">
            <v>E</v>
          </cell>
          <cell r="J188" t="str">
            <v>E</v>
          </cell>
          <cell r="K188" t="str">
            <v>E</v>
          </cell>
          <cell r="L188" t="str">
            <v>O</v>
          </cell>
          <cell r="M188" t="str">
            <v>E</v>
          </cell>
          <cell r="N188" t="str">
            <v>E</v>
          </cell>
          <cell r="O188" t="str">
            <v>E</v>
          </cell>
          <cell r="P188" t="str">
            <v>M</v>
          </cell>
          <cell r="Q188" t="str">
            <v>A</v>
          </cell>
          <cell r="R188" t="str">
            <v>E</v>
          </cell>
          <cell r="S188" t="str">
            <v>O</v>
          </cell>
          <cell r="T188" t="str">
            <v>M</v>
          </cell>
          <cell r="U188" t="str">
            <v>E</v>
          </cell>
          <cell r="V188" t="str">
            <v>E</v>
          </cell>
          <cell r="W188" t="str">
            <v>E</v>
          </cell>
          <cell r="X188" t="str">
            <v>A</v>
          </cell>
          <cell r="Y188" t="str">
            <v>E</v>
          </cell>
          <cell r="Z188" t="str">
            <v>O</v>
          </cell>
          <cell r="AA188" t="str">
            <v>E</v>
          </cell>
          <cell r="AB188" t="str">
            <v>E</v>
          </cell>
          <cell r="AC188" t="str">
            <v>A</v>
          </cell>
          <cell r="AD188" t="str">
            <v>E</v>
          </cell>
          <cell r="AE188" t="str">
            <v>E</v>
          </cell>
          <cell r="AF188" t="str">
            <v>E</v>
          </cell>
          <cell r="AG188" t="str">
            <v>O</v>
          </cell>
          <cell r="AH188" t="str">
            <v>E</v>
          </cell>
          <cell r="AI188" t="str">
            <v>A</v>
          </cell>
          <cell r="AJ188" t="str">
            <v>E</v>
          </cell>
          <cell r="AK188">
            <v>3</v>
          </cell>
          <cell r="AL188">
            <v>20</v>
          </cell>
          <cell r="AM188">
            <v>0</v>
          </cell>
          <cell r="AN188">
            <v>0</v>
          </cell>
          <cell r="AP188">
            <v>0</v>
          </cell>
          <cell r="AQ188">
            <v>0</v>
          </cell>
          <cell r="AR188">
            <v>0</v>
          </cell>
          <cell r="AS188">
            <v>0</v>
          </cell>
          <cell r="AT188">
            <v>0</v>
          </cell>
          <cell r="AU188">
            <v>0</v>
          </cell>
          <cell r="AV188">
            <v>4</v>
          </cell>
          <cell r="AW188">
            <v>4</v>
          </cell>
          <cell r="AX188">
            <v>23</v>
          </cell>
        </row>
        <row r="189">
          <cell r="B189">
            <v>497</v>
          </cell>
          <cell r="C189" t="str">
            <v>LAXMI</v>
          </cell>
          <cell r="E189" t="str">
            <v>SUN</v>
          </cell>
          <cell r="F189" t="str">
            <v>M</v>
          </cell>
          <cell r="G189" t="str">
            <v>M</v>
          </cell>
          <cell r="H189" t="str">
            <v>M</v>
          </cell>
          <cell r="I189" t="str">
            <v>M</v>
          </cell>
          <cell r="J189" t="str">
            <v>M</v>
          </cell>
          <cell r="K189" t="str">
            <v>M</v>
          </cell>
          <cell r="L189" t="str">
            <v>O</v>
          </cell>
          <cell r="M189" t="str">
            <v>M</v>
          </cell>
          <cell r="N189" t="str">
            <v>M</v>
          </cell>
          <cell r="O189" t="str">
            <v>M</v>
          </cell>
          <cell r="P189" t="str">
            <v>M</v>
          </cell>
          <cell r="Q189" t="str">
            <v>M</v>
          </cell>
          <cell r="R189" t="str">
            <v>M</v>
          </cell>
          <cell r="S189" t="str">
            <v>O</v>
          </cell>
          <cell r="T189" t="str">
            <v>A</v>
          </cell>
          <cell r="U189" t="str">
            <v>M</v>
          </cell>
          <cell r="V189" t="str">
            <v>M</v>
          </cell>
          <cell r="W189" t="str">
            <v>M</v>
          </cell>
          <cell r="X189" t="str">
            <v>M</v>
          </cell>
          <cell r="Y189" t="str">
            <v>M</v>
          </cell>
          <cell r="Z189" t="str">
            <v>O</v>
          </cell>
          <cell r="AA189" t="str">
            <v>E</v>
          </cell>
          <cell r="AB189" t="str">
            <v>E</v>
          </cell>
          <cell r="AC189" t="str">
            <v>E</v>
          </cell>
          <cell r="AD189" t="str">
            <v>E</v>
          </cell>
          <cell r="AE189" t="str">
            <v>E</v>
          </cell>
          <cell r="AF189" t="str">
            <v>E</v>
          </cell>
          <cell r="AG189" t="str">
            <v>O</v>
          </cell>
          <cell r="AH189" t="str">
            <v>E</v>
          </cell>
          <cell r="AI189" t="str">
            <v>E</v>
          </cell>
          <cell r="AJ189" t="str">
            <v>E</v>
          </cell>
          <cell r="AK189">
            <v>17</v>
          </cell>
          <cell r="AL189">
            <v>9</v>
          </cell>
          <cell r="AM189">
            <v>0</v>
          </cell>
          <cell r="AN189">
            <v>0</v>
          </cell>
          <cell r="AP189">
            <v>0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  <cell r="AU189">
            <v>0</v>
          </cell>
          <cell r="AV189">
            <v>4</v>
          </cell>
          <cell r="AW189">
            <v>1</v>
          </cell>
          <cell r="AX189">
            <v>26</v>
          </cell>
        </row>
        <row r="190">
          <cell r="B190">
            <v>493</v>
          </cell>
          <cell r="C190" t="str">
            <v>PRAVEEN</v>
          </cell>
          <cell r="E190" t="str">
            <v>MON</v>
          </cell>
          <cell r="F190" t="str">
            <v>O</v>
          </cell>
          <cell r="G190" t="str">
            <v>N</v>
          </cell>
          <cell r="H190" t="str">
            <v>N</v>
          </cell>
          <cell r="I190" t="str">
            <v>N</v>
          </cell>
          <cell r="J190" t="str">
            <v>N</v>
          </cell>
          <cell r="K190" t="str">
            <v>N</v>
          </cell>
          <cell r="L190" t="str">
            <v>N</v>
          </cell>
          <cell r="M190" t="str">
            <v>O</v>
          </cell>
          <cell r="N190" t="str">
            <v>M</v>
          </cell>
          <cell r="O190" t="str">
            <v>M</v>
          </cell>
          <cell r="P190" t="str">
            <v>M</v>
          </cell>
          <cell r="Q190" t="str">
            <v>M</v>
          </cell>
          <cell r="R190" t="str">
            <v>M</v>
          </cell>
          <cell r="S190" t="str">
            <v>M</v>
          </cell>
          <cell r="T190" t="str">
            <v>O</v>
          </cell>
          <cell r="U190" t="str">
            <v>E</v>
          </cell>
          <cell r="V190" t="str">
            <v>E</v>
          </cell>
          <cell r="W190" t="str">
            <v>E</v>
          </cell>
          <cell r="X190" t="str">
            <v>E+N</v>
          </cell>
          <cell r="Y190" t="str">
            <v>E</v>
          </cell>
          <cell r="Z190" t="str">
            <v>E</v>
          </cell>
          <cell r="AA190" t="str">
            <v>O</v>
          </cell>
          <cell r="AB190" t="str">
            <v>N</v>
          </cell>
          <cell r="AC190" t="str">
            <v>N</v>
          </cell>
          <cell r="AD190" t="str">
            <v>N</v>
          </cell>
          <cell r="AE190" t="str">
            <v>N</v>
          </cell>
          <cell r="AF190" t="str">
            <v>N</v>
          </cell>
          <cell r="AG190" t="str">
            <v>N</v>
          </cell>
          <cell r="AH190" t="str">
            <v>O</v>
          </cell>
          <cell r="AI190" t="str">
            <v>M</v>
          </cell>
          <cell r="AJ190" t="str">
            <v>M+E</v>
          </cell>
          <cell r="AK190">
            <v>7</v>
          </cell>
          <cell r="AL190">
            <v>5</v>
          </cell>
          <cell r="AM190">
            <v>12</v>
          </cell>
          <cell r="AN190">
            <v>0</v>
          </cell>
          <cell r="AP190">
            <v>1</v>
          </cell>
          <cell r="AQ190">
            <v>0</v>
          </cell>
          <cell r="AR190">
            <v>1</v>
          </cell>
          <cell r="AS190">
            <v>0</v>
          </cell>
          <cell r="AT190">
            <v>0</v>
          </cell>
          <cell r="AU190">
            <v>0</v>
          </cell>
          <cell r="AV190">
            <v>5</v>
          </cell>
          <cell r="AW190">
            <v>0</v>
          </cell>
          <cell r="AX190">
            <v>26</v>
          </cell>
        </row>
        <row r="191">
          <cell r="B191">
            <v>495</v>
          </cell>
          <cell r="C191" t="str">
            <v>SAPNA SHARMA</v>
          </cell>
          <cell r="E191" t="str">
            <v>SUN</v>
          </cell>
          <cell r="F191" t="str">
            <v>M</v>
          </cell>
          <cell r="G191" t="str">
            <v>M</v>
          </cell>
          <cell r="H191" t="str">
            <v>M</v>
          </cell>
          <cell r="I191" t="str">
            <v>M</v>
          </cell>
          <cell r="J191" t="str">
            <v>M</v>
          </cell>
          <cell r="K191" t="str">
            <v>M</v>
          </cell>
          <cell r="L191" t="str">
            <v>O</v>
          </cell>
          <cell r="M191" t="str">
            <v>M</v>
          </cell>
          <cell r="N191" t="str">
            <v>M</v>
          </cell>
          <cell r="O191" t="str">
            <v>M</v>
          </cell>
          <cell r="P191" t="str">
            <v>M</v>
          </cell>
          <cell r="Q191" t="str">
            <v>M</v>
          </cell>
          <cell r="R191" t="str">
            <v>M</v>
          </cell>
          <cell r="S191" t="str">
            <v>O</v>
          </cell>
          <cell r="T191" t="str">
            <v>A</v>
          </cell>
          <cell r="U191" t="str">
            <v>M</v>
          </cell>
          <cell r="V191" t="str">
            <v>M</v>
          </cell>
          <cell r="W191" t="str">
            <v>M</v>
          </cell>
          <cell r="X191" t="str">
            <v>M</v>
          </cell>
          <cell r="Y191" t="str">
            <v>M</v>
          </cell>
          <cell r="Z191" t="str">
            <v>O</v>
          </cell>
          <cell r="AA191" t="str">
            <v>M</v>
          </cell>
          <cell r="AB191" t="str">
            <v>M</v>
          </cell>
          <cell r="AC191" t="str">
            <v>M</v>
          </cell>
          <cell r="AD191" t="str">
            <v>M</v>
          </cell>
          <cell r="AE191" t="str">
            <v>M</v>
          </cell>
          <cell r="AF191" t="str">
            <v>M</v>
          </cell>
          <cell r="AG191" t="str">
            <v>O</v>
          </cell>
          <cell r="AH191" t="str">
            <v>M</v>
          </cell>
          <cell r="AI191" t="str">
            <v>M</v>
          </cell>
          <cell r="AJ191" t="str">
            <v>M</v>
          </cell>
          <cell r="AK191">
            <v>26</v>
          </cell>
          <cell r="AL191">
            <v>0</v>
          </cell>
          <cell r="AM191">
            <v>0</v>
          </cell>
          <cell r="AN191">
            <v>0</v>
          </cell>
          <cell r="AP191">
            <v>0</v>
          </cell>
          <cell r="AQ191">
            <v>0</v>
          </cell>
          <cell r="AR191">
            <v>0</v>
          </cell>
          <cell r="AS191">
            <v>0</v>
          </cell>
          <cell r="AT191">
            <v>0</v>
          </cell>
          <cell r="AU191">
            <v>0</v>
          </cell>
          <cell r="AV191">
            <v>4</v>
          </cell>
          <cell r="AW191">
            <v>1</v>
          </cell>
          <cell r="AX191">
            <v>26</v>
          </cell>
        </row>
        <row r="192">
          <cell r="B192">
            <v>499</v>
          </cell>
          <cell r="C192" t="str">
            <v>RAJNI</v>
          </cell>
          <cell r="E192" t="str">
            <v>MON</v>
          </cell>
          <cell r="F192" t="str">
            <v>O</v>
          </cell>
          <cell r="G192" t="str">
            <v>N</v>
          </cell>
          <cell r="H192" t="str">
            <v>N</v>
          </cell>
          <cell r="I192" t="str">
            <v>N</v>
          </cell>
          <cell r="J192" t="str">
            <v>N</v>
          </cell>
          <cell r="K192" t="str">
            <v>N</v>
          </cell>
          <cell r="L192" t="str">
            <v>N</v>
          </cell>
          <cell r="M192" t="str">
            <v>O</v>
          </cell>
          <cell r="N192" t="str">
            <v>M</v>
          </cell>
          <cell r="O192" t="str">
            <v>M</v>
          </cell>
          <cell r="P192" t="str">
            <v>M</v>
          </cell>
          <cell r="Q192" t="str">
            <v>M</v>
          </cell>
          <cell r="R192" t="str">
            <v>M</v>
          </cell>
          <cell r="S192" t="str">
            <v>M</v>
          </cell>
          <cell r="T192" t="str">
            <v>O</v>
          </cell>
          <cell r="U192" t="str">
            <v>E</v>
          </cell>
          <cell r="V192" t="str">
            <v>E</v>
          </cell>
          <cell r="W192" t="str">
            <v>E</v>
          </cell>
          <cell r="X192" t="str">
            <v>E</v>
          </cell>
          <cell r="Y192" t="str">
            <v>E+N</v>
          </cell>
          <cell r="Z192" t="str">
            <v>E</v>
          </cell>
          <cell r="AA192" t="str">
            <v>O</v>
          </cell>
          <cell r="AB192" t="str">
            <v>N</v>
          </cell>
          <cell r="AC192" t="str">
            <v>N</v>
          </cell>
          <cell r="AD192" t="str">
            <v>N</v>
          </cell>
          <cell r="AE192" t="str">
            <v>N</v>
          </cell>
          <cell r="AF192" t="str">
            <v>N</v>
          </cell>
          <cell r="AG192" t="str">
            <v>A</v>
          </cell>
          <cell r="AH192" t="str">
            <v>O</v>
          </cell>
          <cell r="AI192" t="str">
            <v>M</v>
          </cell>
          <cell r="AJ192" t="str">
            <v>M</v>
          </cell>
          <cell r="AK192">
            <v>8</v>
          </cell>
          <cell r="AL192">
            <v>5</v>
          </cell>
          <cell r="AM192">
            <v>11</v>
          </cell>
          <cell r="AN192">
            <v>0</v>
          </cell>
          <cell r="AP192">
            <v>0</v>
          </cell>
          <cell r="AQ192">
            <v>0</v>
          </cell>
          <cell r="AR192">
            <v>1</v>
          </cell>
          <cell r="AS192">
            <v>0</v>
          </cell>
          <cell r="AT192">
            <v>0</v>
          </cell>
          <cell r="AU192">
            <v>0</v>
          </cell>
          <cell r="AV192">
            <v>5</v>
          </cell>
          <cell r="AW192">
            <v>1</v>
          </cell>
          <cell r="AX192">
            <v>25</v>
          </cell>
        </row>
        <row r="193">
          <cell r="B193">
            <v>501</v>
          </cell>
          <cell r="C193" t="str">
            <v>SHASHIKANT</v>
          </cell>
          <cell r="E193" t="str">
            <v>SUN</v>
          </cell>
          <cell r="F193" t="str">
            <v>A</v>
          </cell>
          <cell r="G193" t="str">
            <v>A</v>
          </cell>
          <cell r="H193" t="str">
            <v>A</v>
          </cell>
          <cell r="I193" t="str">
            <v>A</v>
          </cell>
          <cell r="J193" t="str">
            <v>A</v>
          </cell>
          <cell r="K193" t="str">
            <v>A</v>
          </cell>
          <cell r="L193" t="str">
            <v>A</v>
          </cell>
          <cell r="M193" t="str">
            <v>A</v>
          </cell>
          <cell r="N193" t="str">
            <v>A</v>
          </cell>
          <cell r="O193" t="str">
            <v>A</v>
          </cell>
          <cell r="P193" t="str">
            <v>A</v>
          </cell>
          <cell r="Q193" t="str">
            <v>A</v>
          </cell>
          <cell r="R193" t="str">
            <v>A</v>
          </cell>
          <cell r="S193" t="str">
            <v>A</v>
          </cell>
          <cell r="T193" t="str">
            <v>A</v>
          </cell>
          <cell r="U193" t="str">
            <v>A</v>
          </cell>
          <cell r="V193" t="str">
            <v>A</v>
          </cell>
          <cell r="W193" t="str">
            <v>A</v>
          </cell>
          <cell r="X193" t="str">
            <v>A</v>
          </cell>
          <cell r="Y193" t="str">
            <v>A</v>
          </cell>
          <cell r="Z193" t="str">
            <v>A</v>
          </cell>
          <cell r="AA193" t="str">
            <v>A</v>
          </cell>
          <cell r="AB193" t="str">
            <v>A</v>
          </cell>
          <cell r="AC193" t="str">
            <v>A</v>
          </cell>
          <cell r="AD193" t="str">
            <v>A</v>
          </cell>
          <cell r="AE193" t="str">
            <v>A</v>
          </cell>
          <cell r="AF193" t="str">
            <v>A</v>
          </cell>
          <cell r="AG193" t="str">
            <v>A</v>
          </cell>
          <cell r="AH193" t="str">
            <v>A</v>
          </cell>
          <cell r="AI193" t="str">
            <v>A</v>
          </cell>
          <cell r="AJ193" t="str">
            <v>A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P193">
            <v>0</v>
          </cell>
          <cell r="AQ193">
            <v>0</v>
          </cell>
          <cell r="AR193">
            <v>0</v>
          </cell>
          <cell r="AS193">
            <v>0</v>
          </cell>
          <cell r="AT193">
            <v>0</v>
          </cell>
          <cell r="AU193">
            <v>0</v>
          </cell>
          <cell r="AV193">
            <v>0</v>
          </cell>
          <cell r="AW193">
            <v>31</v>
          </cell>
          <cell r="AX193">
            <v>0</v>
          </cell>
        </row>
        <row r="194">
          <cell r="B194">
            <v>498</v>
          </cell>
          <cell r="C194" t="str">
            <v>NAGENDER</v>
          </cell>
          <cell r="E194" t="str">
            <v>SUN</v>
          </cell>
          <cell r="F194" t="str">
            <v>M</v>
          </cell>
          <cell r="G194" t="str">
            <v>M</v>
          </cell>
          <cell r="H194" t="str">
            <v>M</v>
          </cell>
          <cell r="I194" t="str">
            <v>M</v>
          </cell>
          <cell r="J194" t="str">
            <v>M</v>
          </cell>
          <cell r="K194" t="str">
            <v>M</v>
          </cell>
          <cell r="L194" t="str">
            <v>O</v>
          </cell>
          <cell r="M194" t="str">
            <v>M</v>
          </cell>
          <cell r="N194" t="str">
            <v>M</v>
          </cell>
          <cell r="O194" t="str">
            <v>M</v>
          </cell>
          <cell r="P194" t="str">
            <v>M</v>
          </cell>
          <cell r="Q194" t="str">
            <v>M</v>
          </cell>
          <cell r="R194" t="str">
            <v>M</v>
          </cell>
          <cell r="S194" t="str">
            <v>O</v>
          </cell>
          <cell r="T194" t="str">
            <v>M</v>
          </cell>
          <cell r="U194" t="str">
            <v>M</v>
          </cell>
          <cell r="V194" t="str">
            <v>M</v>
          </cell>
          <cell r="W194" t="str">
            <v>M</v>
          </cell>
          <cell r="X194" t="str">
            <v>M</v>
          </cell>
          <cell r="Y194" t="str">
            <v>M</v>
          </cell>
          <cell r="Z194" t="str">
            <v>O</v>
          </cell>
          <cell r="AA194" t="str">
            <v>M</v>
          </cell>
          <cell r="AB194" t="str">
            <v>M</v>
          </cell>
          <cell r="AC194" t="str">
            <v>M</v>
          </cell>
          <cell r="AD194" t="str">
            <v>M</v>
          </cell>
          <cell r="AE194" t="str">
            <v>M</v>
          </cell>
          <cell r="AF194" t="str">
            <v>M</v>
          </cell>
          <cell r="AG194" t="str">
            <v>O</v>
          </cell>
          <cell r="AH194" t="str">
            <v>M</v>
          </cell>
          <cell r="AI194" t="str">
            <v>M</v>
          </cell>
          <cell r="AJ194" t="str">
            <v>M</v>
          </cell>
          <cell r="AK194">
            <v>27</v>
          </cell>
          <cell r="AL194">
            <v>0</v>
          </cell>
          <cell r="AM194">
            <v>0</v>
          </cell>
          <cell r="AN194">
            <v>0</v>
          </cell>
          <cell r="AP194">
            <v>0</v>
          </cell>
          <cell r="AQ194">
            <v>0</v>
          </cell>
          <cell r="AR194">
            <v>0</v>
          </cell>
          <cell r="AS194">
            <v>0</v>
          </cell>
          <cell r="AT194">
            <v>0</v>
          </cell>
          <cell r="AU194">
            <v>0</v>
          </cell>
          <cell r="AV194">
            <v>4</v>
          </cell>
          <cell r="AW194">
            <v>0</v>
          </cell>
          <cell r="AX194">
            <v>27</v>
          </cell>
        </row>
        <row r="195">
          <cell r="B195">
            <v>502</v>
          </cell>
          <cell r="C195" t="str">
            <v xml:space="preserve">NARESH </v>
          </cell>
          <cell r="E195" t="str">
            <v>SUN</v>
          </cell>
          <cell r="F195" t="str">
            <v>E</v>
          </cell>
          <cell r="G195" t="str">
            <v>E</v>
          </cell>
          <cell r="H195" t="str">
            <v>E</v>
          </cell>
          <cell r="I195" t="str">
            <v>E</v>
          </cell>
          <cell r="J195" t="str">
            <v>E</v>
          </cell>
          <cell r="K195" t="str">
            <v>E</v>
          </cell>
          <cell r="L195" t="str">
            <v>E</v>
          </cell>
          <cell r="M195" t="str">
            <v>O</v>
          </cell>
          <cell r="N195" t="str">
            <v>N</v>
          </cell>
          <cell r="O195" t="str">
            <v>N</v>
          </cell>
          <cell r="P195" t="str">
            <v>N</v>
          </cell>
          <cell r="Q195" t="str">
            <v>N</v>
          </cell>
          <cell r="R195" t="str">
            <v>N</v>
          </cell>
          <cell r="S195" t="str">
            <v>O</v>
          </cell>
          <cell r="T195" t="str">
            <v>M</v>
          </cell>
          <cell r="U195" t="str">
            <v>M</v>
          </cell>
          <cell r="V195" t="str">
            <v>M</v>
          </cell>
          <cell r="W195" t="str">
            <v>M</v>
          </cell>
          <cell r="X195" t="str">
            <v>M</v>
          </cell>
          <cell r="Y195" t="str">
            <v>M</v>
          </cell>
          <cell r="Z195" t="str">
            <v>O</v>
          </cell>
          <cell r="AA195" t="str">
            <v>E</v>
          </cell>
          <cell r="AB195" t="str">
            <v>E+N</v>
          </cell>
          <cell r="AC195" t="str">
            <v>E</v>
          </cell>
          <cell r="AD195" t="str">
            <v>E</v>
          </cell>
          <cell r="AE195" t="str">
            <v>E</v>
          </cell>
          <cell r="AF195" t="str">
            <v>E</v>
          </cell>
          <cell r="AG195" t="str">
            <v>O</v>
          </cell>
          <cell r="AH195" t="str">
            <v>N</v>
          </cell>
          <cell r="AI195" t="str">
            <v>N</v>
          </cell>
          <cell r="AJ195" t="str">
            <v>N</v>
          </cell>
          <cell r="AK195">
            <v>6</v>
          </cell>
          <cell r="AL195">
            <v>12</v>
          </cell>
          <cell r="AM195">
            <v>8</v>
          </cell>
          <cell r="AN195">
            <v>0</v>
          </cell>
          <cell r="AP195">
            <v>0</v>
          </cell>
          <cell r="AQ195">
            <v>0</v>
          </cell>
          <cell r="AR195">
            <v>1</v>
          </cell>
          <cell r="AS195">
            <v>0</v>
          </cell>
          <cell r="AT195">
            <v>0</v>
          </cell>
          <cell r="AU195">
            <v>0</v>
          </cell>
          <cell r="AV195">
            <v>4</v>
          </cell>
          <cell r="AW195">
            <v>0</v>
          </cell>
          <cell r="AX195">
            <v>27</v>
          </cell>
        </row>
        <row r="196">
          <cell r="B196">
            <v>509</v>
          </cell>
          <cell r="C196" t="str">
            <v>SHASHI</v>
          </cell>
          <cell r="E196" t="str">
            <v>THU</v>
          </cell>
          <cell r="F196" t="str">
            <v>E</v>
          </cell>
          <cell r="G196" t="str">
            <v>E</v>
          </cell>
          <cell r="H196" t="str">
            <v>E</v>
          </cell>
          <cell r="I196" t="str">
            <v>E</v>
          </cell>
          <cell r="J196" t="str">
            <v>E</v>
          </cell>
          <cell r="K196" t="str">
            <v>E</v>
          </cell>
          <cell r="L196" t="str">
            <v>E</v>
          </cell>
          <cell r="M196" t="str">
            <v>E</v>
          </cell>
          <cell r="N196" t="str">
            <v>E</v>
          </cell>
          <cell r="O196" t="str">
            <v>O</v>
          </cell>
          <cell r="P196" t="str">
            <v>A</v>
          </cell>
          <cell r="Q196" t="str">
            <v>E</v>
          </cell>
          <cell r="R196" t="str">
            <v>M</v>
          </cell>
          <cell r="S196" t="str">
            <v>E</v>
          </cell>
          <cell r="T196" t="str">
            <v>E</v>
          </cell>
          <cell r="U196" t="str">
            <v>M</v>
          </cell>
          <cell r="V196" t="str">
            <v>M</v>
          </cell>
          <cell r="W196" t="str">
            <v>O</v>
          </cell>
          <cell r="X196" t="str">
            <v>A</v>
          </cell>
          <cell r="Y196" t="str">
            <v>A</v>
          </cell>
          <cell r="Z196" t="str">
            <v>A</v>
          </cell>
          <cell r="AA196" t="str">
            <v>A</v>
          </cell>
          <cell r="AB196" t="str">
            <v>A</v>
          </cell>
          <cell r="AC196" t="str">
            <v>A</v>
          </cell>
          <cell r="AD196" t="str">
            <v>A</v>
          </cell>
          <cell r="AE196" t="str">
            <v>O</v>
          </cell>
          <cell r="AF196" t="str">
            <v>M</v>
          </cell>
          <cell r="AG196" t="str">
            <v>M</v>
          </cell>
          <cell r="AH196" t="str">
            <v>M</v>
          </cell>
          <cell r="AI196" t="str">
            <v>M</v>
          </cell>
          <cell r="AJ196" t="str">
            <v>M</v>
          </cell>
          <cell r="AK196">
            <v>8</v>
          </cell>
          <cell r="AL196">
            <v>12</v>
          </cell>
          <cell r="AM196">
            <v>0</v>
          </cell>
          <cell r="AN196">
            <v>0</v>
          </cell>
          <cell r="AP196">
            <v>0</v>
          </cell>
          <cell r="AQ196">
            <v>0</v>
          </cell>
          <cell r="AR196">
            <v>0</v>
          </cell>
          <cell r="AS196">
            <v>0</v>
          </cell>
          <cell r="AT196">
            <v>0</v>
          </cell>
          <cell r="AU196">
            <v>0</v>
          </cell>
          <cell r="AV196">
            <v>3</v>
          </cell>
          <cell r="AW196">
            <v>8</v>
          </cell>
          <cell r="AX196">
            <v>20</v>
          </cell>
        </row>
        <row r="197">
          <cell r="B197">
            <v>506</v>
          </cell>
          <cell r="C197" t="str">
            <v>SACHIN 7</v>
          </cell>
          <cell r="E197" t="str">
            <v>TUE</v>
          </cell>
          <cell r="F197" t="str">
            <v>A</v>
          </cell>
          <cell r="G197" t="str">
            <v>A</v>
          </cell>
          <cell r="H197" t="str">
            <v>A</v>
          </cell>
          <cell r="I197" t="str">
            <v>A</v>
          </cell>
          <cell r="J197" t="str">
            <v>A</v>
          </cell>
          <cell r="K197" t="str">
            <v>A</v>
          </cell>
          <cell r="L197" t="str">
            <v>A</v>
          </cell>
          <cell r="M197" t="str">
            <v>A</v>
          </cell>
          <cell r="N197" t="str">
            <v>A</v>
          </cell>
          <cell r="O197" t="str">
            <v>A</v>
          </cell>
          <cell r="P197" t="str">
            <v>A</v>
          </cell>
          <cell r="Q197" t="str">
            <v>A</v>
          </cell>
          <cell r="R197" t="str">
            <v>A</v>
          </cell>
          <cell r="S197" t="str">
            <v>A</v>
          </cell>
          <cell r="T197" t="str">
            <v>A</v>
          </cell>
          <cell r="U197" t="str">
            <v>A</v>
          </cell>
          <cell r="V197" t="str">
            <v>A</v>
          </cell>
          <cell r="W197" t="str">
            <v>A</v>
          </cell>
          <cell r="X197" t="str">
            <v>A</v>
          </cell>
          <cell r="Y197" t="str">
            <v>A</v>
          </cell>
          <cell r="Z197" t="str">
            <v>A</v>
          </cell>
          <cell r="AA197" t="str">
            <v>A</v>
          </cell>
          <cell r="AB197" t="str">
            <v>A</v>
          </cell>
          <cell r="AC197" t="str">
            <v>A</v>
          </cell>
          <cell r="AD197" t="str">
            <v>A</v>
          </cell>
          <cell r="AE197" t="str">
            <v>A</v>
          </cell>
          <cell r="AF197" t="str">
            <v>A</v>
          </cell>
          <cell r="AG197" t="str">
            <v>A</v>
          </cell>
          <cell r="AH197" t="str">
            <v>A</v>
          </cell>
          <cell r="AI197" t="str">
            <v>A</v>
          </cell>
          <cell r="AJ197" t="str">
            <v>A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P197">
            <v>0</v>
          </cell>
          <cell r="AQ197">
            <v>0</v>
          </cell>
          <cell r="AR197">
            <v>0</v>
          </cell>
          <cell r="AS197">
            <v>0</v>
          </cell>
          <cell r="AT197">
            <v>0</v>
          </cell>
          <cell r="AU197">
            <v>0</v>
          </cell>
          <cell r="AV197">
            <v>0</v>
          </cell>
          <cell r="AW197">
            <v>31</v>
          </cell>
          <cell r="AX197">
            <v>0</v>
          </cell>
        </row>
        <row r="198">
          <cell r="B198">
            <v>371</v>
          </cell>
          <cell r="C198" t="str">
            <v>DEEPAK</v>
          </cell>
          <cell r="E198" t="str">
            <v>WED</v>
          </cell>
          <cell r="F198" t="str">
            <v>A</v>
          </cell>
          <cell r="G198" t="str">
            <v>A</v>
          </cell>
          <cell r="H198" t="str">
            <v>A</v>
          </cell>
          <cell r="I198" t="str">
            <v>A</v>
          </cell>
          <cell r="J198" t="str">
            <v>A</v>
          </cell>
          <cell r="K198" t="str">
            <v>A</v>
          </cell>
          <cell r="L198" t="str">
            <v>A</v>
          </cell>
          <cell r="M198" t="str">
            <v>A</v>
          </cell>
          <cell r="N198" t="str">
            <v>A</v>
          </cell>
          <cell r="O198" t="str">
            <v>A</v>
          </cell>
          <cell r="P198" t="str">
            <v>A</v>
          </cell>
          <cell r="Q198" t="str">
            <v>A</v>
          </cell>
          <cell r="R198" t="str">
            <v>A</v>
          </cell>
          <cell r="S198" t="str">
            <v>A</v>
          </cell>
          <cell r="T198" t="str">
            <v>A</v>
          </cell>
          <cell r="U198" t="str">
            <v>A</v>
          </cell>
          <cell r="V198" t="str">
            <v>A</v>
          </cell>
          <cell r="W198" t="str">
            <v>A</v>
          </cell>
          <cell r="X198" t="str">
            <v>A</v>
          </cell>
          <cell r="Y198" t="str">
            <v>A</v>
          </cell>
          <cell r="Z198" t="str">
            <v>A</v>
          </cell>
          <cell r="AA198" t="str">
            <v>A</v>
          </cell>
          <cell r="AB198" t="str">
            <v>A</v>
          </cell>
          <cell r="AC198" t="str">
            <v>A</v>
          </cell>
          <cell r="AD198" t="str">
            <v>A</v>
          </cell>
          <cell r="AE198" t="str">
            <v>A</v>
          </cell>
          <cell r="AF198" t="str">
            <v>A</v>
          </cell>
          <cell r="AG198" t="str">
            <v>A</v>
          </cell>
          <cell r="AH198" t="str">
            <v>A</v>
          </cell>
          <cell r="AI198" t="str">
            <v>A</v>
          </cell>
          <cell r="AJ198" t="str">
            <v>A</v>
          </cell>
          <cell r="AK198">
            <v>0</v>
          </cell>
          <cell r="AL198">
            <v>0</v>
          </cell>
          <cell r="AM198">
            <v>0</v>
          </cell>
          <cell r="AN198">
            <v>0</v>
          </cell>
          <cell r="AP198">
            <v>0</v>
          </cell>
          <cell r="AQ198">
            <v>0</v>
          </cell>
          <cell r="AR198">
            <v>0</v>
          </cell>
          <cell r="AS198">
            <v>0</v>
          </cell>
          <cell r="AT198">
            <v>0</v>
          </cell>
          <cell r="AU198">
            <v>0</v>
          </cell>
          <cell r="AV198">
            <v>0</v>
          </cell>
          <cell r="AW198">
            <v>31</v>
          </cell>
          <cell r="AX198">
            <v>0</v>
          </cell>
        </row>
        <row r="199">
          <cell r="B199">
            <v>508</v>
          </cell>
          <cell r="C199" t="str">
            <v>RUBY 1</v>
          </cell>
          <cell r="E199" t="str">
            <v>SAT</v>
          </cell>
          <cell r="F199" t="str">
            <v>M</v>
          </cell>
          <cell r="G199" t="str">
            <v>M</v>
          </cell>
          <cell r="H199" t="str">
            <v>M</v>
          </cell>
          <cell r="I199" t="str">
            <v>M</v>
          </cell>
          <cell r="J199" t="str">
            <v>M</v>
          </cell>
          <cell r="K199" t="str">
            <v>O</v>
          </cell>
          <cell r="L199" t="str">
            <v>E</v>
          </cell>
          <cell r="M199" t="str">
            <v>E</v>
          </cell>
          <cell r="N199" t="str">
            <v>E</v>
          </cell>
          <cell r="O199" t="str">
            <v>E+N</v>
          </cell>
          <cell r="P199" t="str">
            <v>E</v>
          </cell>
          <cell r="Q199" t="str">
            <v>E</v>
          </cell>
          <cell r="R199" t="str">
            <v>O</v>
          </cell>
          <cell r="S199" t="str">
            <v>N</v>
          </cell>
          <cell r="T199" t="str">
            <v>N</v>
          </cell>
          <cell r="U199" t="str">
            <v>N</v>
          </cell>
          <cell r="V199" t="str">
            <v>N</v>
          </cell>
          <cell r="W199" t="str">
            <v>N</v>
          </cell>
          <cell r="X199" t="str">
            <v>N</v>
          </cell>
          <cell r="Y199" t="str">
            <v>O</v>
          </cell>
          <cell r="Z199" t="str">
            <v>M</v>
          </cell>
          <cell r="AA199" t="str">
            <v>M</v>
          </cell>
          <cell r="AB199" t="str">
            <v>M</v>
          </cell>
          <cell r="AC199" t="str">
            <v>M</v>
          </cell>
          <cell r="AD199" t="str">
            <v>M</v>
          </cell>
          <cell r="AE199" t="str">
            <v>M</v>
          </cell>
          <cell r="AF199" t="str">
            <v>O</v>
          </cell>
          <cell r="AG199" t="str">
            <v>E</v>
          </cell>
          <cell r="AH199" t="str">
            <v>E</v>
          </cell>
          <cell r="AI199" t="str">
            <v>E</v>
          </cell>
          <cell r="AJ199" t="str">
            <v>E</v>
          </cell>
          <cell r="AK199">
            <v>11</v>
          </cell>
          <cell r="AL199">
            <v>9</v>
          </cell>
          <cell r="AM199">
            <v>6</v>
          </cell>
          <cell r="AN199">
            <v>0</v>
          </cell>
          <cell r="AP199">
            <v>0</v>
          </cell>
          <cell r="AQ199">
            <v>0</v>
          </cell>
          <cell r="AR199">
            <v>1</v>
          </cell>
          <cell r="AS199">
            <v>0</v>
          </cell>
          <cell r="AT199">
            <v>0</v>
          </cell>
          <cell r="AU199">
            <v>0</v>
          </cell>
          <cell r="AV199">
            <v>4</v>
          </cell>
          <cell r="AW199">
            <v>0</v>
          </cell>
          <cell r="AX199">
            <v>27</v>
          </cell>
        </row>
        <row r="200">
          <cell r="B200">
            <v>429</v>
          </cell>
          <cell r="C200" t="str">
            <v>SHIVESH</v>
          </cell>
          <cell r="E200" t="str">
            <v>WED</v>
          </cell>
          <cell r="F200" t="str">
            <v>A</v>
          </cell>
          <cell r="G200" t="str">
            <v>A</v>
          </cell>
          <cell r="H200" t="str">
            <v>A</v>
          </cell>
          <cell r="I200" t="str">
            <v>A</v>
          </cell>
          <cell r="J200" t="str">
            <v>A</v>
          </cell>
          <cell r="K200" t="str">
            <v>A</v>
          </cell>
          <cell r="L200" t="str">
            <v>A</v>
          </cell>
          <cell r="M200" t="str">
            <v>A</v>
          </cell>
          <cell r="N200" t="str">
            <v>A</v>
          </cell>
          <cell r="O200" t="str">
            <v>A</v>
          </cell>
          <cell r="P200" t="str">
            <v>A</v>
          </cell>
          <cell r="Q200" t="str">
            <v>A</v>
          </cell>
          <cell r="R200" t="str">
            <v>N</v>
          </cell>
          <cell r="S200" t="str">
            <v>N</v>
          </cell>
          <cell r="T200" t="str">
            <v>N</v>
          </cell>
          <cell r="U200" t="str">
            <v>N</v>
          </cell>
          <cell r="V200" t="str">
            <v>O</v>
          </cell>
          <cell r="W200" t="str">
            <v>M</v>
          </cell>
          <cell r="X200" t="str">
            <v>A</v>
          </cell>
          <cell r="Y200" t="str">
            <v>A</v>
          </cell>
          <cell r="Z200" t="str">
            <v>M</v>
          </cell>
          <cell r="AA200" t="str">
            <v>M</v>
          </cell>
          <cell r="AB200" t="str">
            <v>M</v>
          </cell>
          <cell r="AC200" t="str">
            <v>O</v>
          </cell>
          <cell r="AD200" t="str">
            <v>E</v>
          </cell>
          <cell r="AE200" t="str">
            <v>E</v>
          </cell>
          <cell r="AF200" t="str">
            <v>E</v>
          </cell>
          <cell r="AG200" t="str">
            <v>E</v>
          </cell>
          <cell r="AH200" t="str">
            <v>E</v>
          </cell>
          <cell r="AI200" t="str">
            <v>E</v>
          </cell>
          <cell r="AJ200" t="str">
            <v>O</v>
          </cell>
          <cell r="AK200">
            <v>4</v>
          </cell>
          <cell r="AL200">
            <v>6</v>
          </cell>
          <cell r="AM200">
            <v>4</v>
          </cell>
          <cell r="AN200">
            <v>0</v>
          </cell>
          <cell r="AP200">
            <v>0</v>
          </cell>
          <cell r="AQ200">
            <v>0</v>
          </cell>
          <cell r="AR200">
            <v>0</v>
          </cell>
          <cell r="AS200">
            <v>0</v>
          </cell>
          <cell r="AT200">
            <v>0</v>
          </cell>
          <cell r="AU200">
            <v>0</v>
          </cell>
          <cell r="AV200">
            <v>3</v>
          </cell>
          <cell r="AW200">
            <v>14</v>
          </cell>
          <cell r="AX200">
            <v>14</v>
          </cell>
        </row>
        <row r="201">
          <cell r="B201">
            <v>2236</v>
          </cell>
          <cell r="C201" t="str">
            <v>SANDEEP SINGH</v>
          </cell>
          <cell r="E201" t="str">
            <v>WED</v>
          </cell>
          <cell r="F201" t="str">
            <v>M</v>
          </cell>
          <cell r="G201" t="str">
            <v>N</v>
          </cell>
          <cell r="H201" t="str">
            <v>O</v>
          </cell>
          <cell r="I201" t="str">
            <v>M</v>
          </cell>
          <cell r="J201" t="str">
            <v>M</v>
          </cell>
          <cell r="K201" t="str">
            <v>M+E</v>
          </cell>
          <cell r="L201" t="str">
            <v>E</v>
          </cell>
          <cell r="M201" t="str">
            <v>A</v>
          </cell>
          <cell r="N201" t="str">
            <v>E</v>
          </cell>
          <cell r="O201" t="str">
            <v>O</v>
          </cell>
          <cell r="P201" t="str">
            <v>A</v>
          </cell>
          <cell r="Q201" t="str">
            <v>N</v>
          </cell>
          <cell r="R201" t="str">
            <v>N</v>
          </cell>
          <cell r="S201" t="str">
            <v>N</v>
          </cell>
          <cell r="T201" t="str">
            <v>N</v>
          </cell>
          <cell r="U201" t="str">
            <v>N</v>
          </cell>
          <cell r="V201" t="str">
            <v>O</v>
          </cell>
          <cell r="W201" t="str">
            <v>M</v>
          </cell>
          <cell r="X201" t="str">
            <v>M</v>
          </cell>
          <cell r="Y201" t="str">
            <v>M</v>
          </cell>
          <cell r="Z201" t="str">
            <v>M+E</v>
          </cell>
          <cell r="AA201" t="str">
            <v>M</v>
          </cell>
          <cell r="AB201" t="str">
            <v>M</v>
          </cell>
          <cell r="AC201" t="str">
            <v>O</v>
          </cell>
          <cell r="AD201" t="str">
            <v>M</v>
          </cell>
          <cell r="AE201" t="str">
            <v>E</v>
          </cell>
          <cell r="AF201" t="str">
            <v>E</v>
          </cell>
          <cell r="AG201" t="str">
            <v>M</v>
          </cell>
          <cell r="AH201" t="str">
            <v>E+N</v>
          </cell>
          <cell r="AI201" t="str">
            <v>E+N</v>
          </cell>
          <cell r="AJ201" t="str">
            <v>O</v>
          </cell>
          <cell r="AK201">
            <v>10</v>
          </cell>
          <cell r="AL201">
            <v>4</v>
          </cell>
          <cell r="AM201">
            <v>6</v>
          </cell>
          <cell r="AN201">
            <v>0</v>
          </cell>
          <cell r="AP201">
            <v>2</v>
          </cell>
          <cell r="AQ201">
            <v>0</v>
          </cell>
          <cell r="AR201">
            <v>2</v>
          </cell>
          <cell r="AS201">
            <v>0</v>
          </cell>
          <cell r="AT201">
            <v>0</v>
          </cell>
          <cell r="AU201">
            <v>0</v>
          </cell>
          <cell r="AV201">
            <v>5</v>
          </cell>
          <cell r="AW201">
            <v>2</v>
          </cell>
          <cell r="AX201">
            <v>24</v>
          </cell>
        </row>
        <row r="202">
          <cell r="B202">
            <v>2275</v>
          </cell>
          <cell r="C202" t="str">
            <v>KANIKA</v>
          </cell>
          <cell r="Y202" t="str">
            <v>M</v>
          </cell>
          <cell r="Z202" t="str">
            <v>M</v>
          </cell>
          <cell r="AA202" t="str">
            <v>M</v>
          </cell>
          <cell r="AB202" t="str">
            <v>M</v>
          </cell>
          <cell r="AC202" t="str">
            <v>O</v>
          </cell>
          <cell r="AD202" t="str">
            <v>E</v>
          </cell>
          <cell r="AE202" t="str">
            <v>E</v>
          </cell>
          <cell r="AF202" t="str">
            <v>E</v>
          </cell>
          <cell r="AG202" t="str">
            <v>E</v>
          </cell>
          <cell r="AH202" t="str">
            <v>E</v>
          </cell>
          <cell r="AI202" t="str">
            <v>E</v>
          </cell>
          <cell r="AJ202" t="str">
            <v>O</v>
          </cell>
          <cell r="AK202">
            <v>4</v>
          </cell>
          <cell r="AL202">
            <v>6</v>
          </cell>
          <cell r="AM202">
            <v>0</v>
          </cell>
          <cell r="AN202">
            <v>0</v>
          </cell>
          <cell r="AP202">
            <v>0</v>
          </cell>
          <cell r="AQ202">
            <v>0</v>
          </cell>
          <cell r="AR202">
            <v>0</v>
          </cell>
          <cell r="AS202">
            <v>0</v>
          </cell>
          <cell r="AT202">
            <v>0</v>
          </cell>
          <cell r="AU202">
            <v>0</v>
          </cell>
          <cell r="AV202">
            <v>2</v>
          </cell>
          <cell r="AW202">
            <v>0</v>
          </cell>
          <cell r="AX202">
            <v>10</v>
          </cell>
        </row>
        <row r="203">
          <cell r="B203">
            <v>2274</v>
          </cell>
          <cell r="C203" t="str">
            <v>ROHIT</v>
          </cell>
          <cell r="X203" t="str">
            <v>M</v>
          </cell>
          <cell r="Y203" t="str">
            <v>M</v>
          </cell>
          <cell r="Z203" t="str">
            <v>M</v>
          </cell>
          <cell r="AA203" t="str">
            <v>O</v>
          </cell>
          <cell r="AB203" t="str">
            <v>M</v>
          </cell>
          <cell r="AC203" t="str">
            <v>M</v>
          </cell>
          <cell r="AD203" t="str">
            <v>M</v>
          </cell>
          <cell r="AE203" t="str">
            <v>M</v>
          </cell>
          <cell r="AF203" t="str">
            <v>M</v>
          </cell>
          <cell r="AG203" t="str">
            <v>M</v>
          </cell>
          <cell r="AH203" t="str">
            <v>M</v>
          </cell>
          <cell r="AI203" t="str">
            <v>M</v>
          </cell>
          <cell r="AJ203" t="str">
            <v>M</v>
          </cell>
          <cell r="AK203">
            <v>12</v>
          </cell>
          <cell r="AL203">
            <v>0</v>
          </cell>
          <cell r="AM203">
            <v>0</v>
          </cell>
          <cell r="AN203">
            <v>0</v>
          </cell>
          <cell r="AP203">
            <v>0</v>
          </cell>
          <cell r="AQ203">
            <v>0</v>
          </cell>
          <cell r="AR203">
            <v>0</v>
          </cell>
          <cell r="AS203">
            <v>0</v>
          </cell>
          <cell r="AT203">
            <v>0</v>
          </cell>
          <cell r="AU203">
            <v>0</v>
          </cell>
          <cell r="AV203">
            <v>1</v>
          </cell>
          <cell r="AW203">
            <v>0</v>
          </cell>
          <cell r="AX203">
            <v>12</v>
          </cell>
        </row>
        <row r="204">
          <cell r="B204">
            <v>492</v>
          </cell>
          <cell r="C204" t="str">
            <v>NIRANJAN</v>
          </cell>
          <cell r="Z204" t="str">
            <v>N</v>
          </cell>
          <cell r="AA204" t="str">
            <v>N</v>
          </cell>
          <cell r="AB204" t="str">
            <v>N</v>
          </cell>
          <cell r="AC204" t="str">
            <v>N</v>
          </cell>
          <cell r="AD204" t="str">
            <v>O</v>
          </cell>
          <cell r="AE204" t="str">
            <v>E</v>
          </cell>
          <cell r="AF204" t="str">
            <v>E</v>
          </cell>
          <cell r="AG204" t="str">
            <v>E</v>
          </cell>
          <cell r="AH204" t="str">
            <v>E</v>
          </cell>
          <cell r="AI204" t="str">
            <v>M</v>
          </cell>
          <cell r="AJ204" t="str">
            <v>M</v>
          </cell>
          <cell r="AK204">
            <v>2</v>
          </cell>
          <cell r="AL204">
            <v>4</v>
          </cell>
          <cell r="AM204">
            <v>4</v>
          </cell>
          <cell r="AN204">
            <v>0</v>
          </cell>
          <cell r="AP204">
            <v>0</v>
          </cell>
          <cell r="AQ204">
            <v>0</v>
          </cell>
          <cell r="AR204">
            <v>0</v>
          </cell>
          <cell r="AS204">
            <v>0</v>
          </cell>
          <cell r="AT204">
            <v>0</v>
          </cell>
          <cell r="AU204">
            <v>0</v>
          </cell>
          <cell r="AV204">
            <v>1</v>
          </cell>
          <cell r="AW204">
            <v>0</v>
          </cell>
          <cell r="AX204">
            <v>10</v>
          </cell>
        </row>
        <row r="205">
          <cell r="B205">
            <v>2280</v>
          </cell>
          <cell r="C205" t="str">
            <v>SOURAV</v>
          </cell>
          <cell r="AD205" t="str">
            <v>N</v>
          </cell>
          <cell r="AE205" t="str">
            <v>N</v>
          </cell>
          <cell r="AF205" t="str">
            <v>N</v>
          </cell>
          <cell r="AG205" t="str">
            <v>O</v>
          </cell>
          <cell r="AH205" t="str">
            <v>M</v>
          </cell>
          <cell r="AI205" t="str">
            <v>E</v>
          </cell>
          <cell r="AJ205" t="str">
            <v>N</v>
          </cell>
          <cell r="AK205">
            <v>1</v>
          </cell>
          <cell r="AL205">
            <v>1</v>
          </cell>
          <cell r="AM205">
            <v>4</v>
          </cell>
          <cell r="AN205">
            <v>0</v>
          </cell>
          <cell r="AP205">
            <v>0</v>
          </cell>
          <cell r="AQ205">
            <v>0</v>
          </cell>
          <cell r="AR205">
            <v>0</v>
          </cell>
          <cell r="AS205">
            <v>0</v>
          </cell>
          <cell r="AT205">
            <v>0</v>
          </cell>
          <cell r="AU205">
            <v>0</v>
          </cell>
          <cell r="AV205">
            <v>1</v>
          </cell>
          <cell r="AW205">
            <v>0</v>
          </cell>
          <cell r="AX205">
            <v>6</v>
          </cell>
        </row>
        <row r="206">
          <cell r="E206" t="str">
            <v>Mor</v>
          </cell>
          <cell r="F206">
            <v>69</v>
          </cell>
          <cell r="G206">
            <v>68</v>
          </cell>
          <cell r="H206">
            <v>64</v>
          </cell>
          <cell r="I206">
            <v>65</v>
          </cell>
          <cell r="J206">
            <v>66</v>
          </cell>
          <cell r="K206">
            <v>67</v>
          </cell>
          <cell r="L206">
            <v>43</v>
          </cell>
          <cell r="M206">
            <v>67</v>
          </cell>
          <cell r="N206">
            <v>71</v>
          </cell>
          <cell r="O206">
            <v>67</v>
          </cell>
          <cell r="P206">
            <v>68</v>
          </cell>
          <cell r="Q206">
            <v>72</v>
          </cell>
          <cell r="R206">
            <v>69</v>
          </cell>
          <cell r="S206">
            <v>38</v>
          </cell>
          <cell r="T206">
            <v>54</v>
          </cell>
          <cell r="U206">
            <v>70</v>
          </cell>
          <cell r="V206">
            <v>68</v>
          </cell>
          <cell r="W206">
            <v>68</v>
          </cell>
          <cell r="X206">
            <v>72</v>
          </cell>
          <cell r="Y206">
            <v>67</v>
          </cell>
          <cell r="Z206">
            <v>44</v>
          </cell>
          <cell r="AA206">
            <v>65</v>
          </cell>
          <cell r="AB206">
            <v>68</v>
          </cell>
          <cell r="AC206">
            <v>67</v>
          </cell>
          <cell r="AD206">
            <v>67</v>
          </cell>
          <cell r="AE206">
            <v>71</v>
          </cell>
          <cell r="AF206">
            <v>67</v>
          </cell>
          <cell r="AG206">
            <v>44</v>
          </cell>
          <cell r="AH206">
            <v>66</v>
          </cell>
          <cell r="AI206">
            <v>70</v>
          </cell>
          <cell r="AJ206">
            <v>67</v>
          </cell>
          <cell r="AX206">
            <v>4441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9"/>
  <sheetViews>
    <sheetView tabSelected="1" zoomScale="110" zoomScaleNormal="110" workbookViewId="0">
      <selection sqref="A1:BC89"/>
    </sheetView>
  </sheetViews>
  <sheetFormatPr defaultColWidth="4.140625" defaultRowHeight="15" x14ac:dyDescent="0.25"/>
  <cols>
    <col min="1" max="1" width="4" customWidth="1"/>
    <col min="2" max="2" width="11.28515625" customWidth="1"/>
    <col min="3" max="3" width="19.28515625" customWidth="1"/>
    <col min="4" max="4" width="8.5703125" customWidth="1"/>
    <col min="5" max="5" width="0.85546875" hidden="1" customWidth="1"/>
    <col min="6" max="6" width="10.28515625" customWidth="1"/>
    <col min="7" max="19" width="4.5703125" customWidth="1"/>
    <col min="20" max="20" width="5.140625" customWidth="1"/>
    <col min="21" max="24" width="4.140625" customWidth="1"/>
    <col min="25" max="25" width="4.28515625" customWidth="1"/>
    <col min="26" max="36" width="4.140625" customWidth="1"/>
    <col min="37" max="37" width="7" customWidth="1"/>
    <col min="38" max="39" width="4.140625" customWidth="1"/>
    <col min="40" max="41" width="4.140625" hidden="1" customWidth="1"/>
    <col min="42" max="42" width="4.140625" customWidth="1"/>
    <col min="43" max="43" width="4.140625" hidden="1" customWidth="1"/>
    <col min="44" max="44" width="4.140625" customWidth="1"/>
    <col min="45" max="45" width="4.140625" hidden="1" customWidth="1"/>
    <col min="46" max="46" width="4.140625" customWidth="1"/>
    <col min="47" max="47" width="4.140625" hidden="1" customWidth="1"/>
    <col min="48" max="48" width="8" customWidth="1"/>
    <col min="49" max="49" width="4.140625" customWidth="1"/>
    <col min="50" max="51" width="4.140625" hidden="1" customWidth="1"/>
    <col min="52" max="52" width="12.5703125" bestFit="1" customWidth="1"/>
    <col min="53" max="53" width="4.140625" customWidth="1"/>
    <col min="54" max="55" width="7.85546875" bestFit="1" customWidth="1"/>
    <col min="56" max="57" width="7.85546875" hidden="1" customWidth="1"/>
    <col min="58" max="58" width="4.140625" hidden="1" customWidth="1"/>
    <col min="59" max="59" width="7.85546875" hidden="1" customWidth="1"/>
    <col min="60" max="62" width="4.140625" hidden="1" customWidth="1"/>
    <col min="63" max="63" width="7.85546875" hidden="1" customWidth="1"/>
    <col min="64" max="64" width="5.5703125" hidden="1" customWidth="1"/>
    <col min="65" max="65" width="7.85546875" hidden="1" customWidth="1"/>
    <col min="66" max="66" width="4.140625" hidden="1" customWidth="1"/>
    <col min="67" max="67" width="0" hidden="1" customWidth="1"/>
    <col min="68" max="68" width="5.5703125" hidden="1" customWidth="1"/>
    <col min="69" max="69" width="7.85546875" hidden="1" customWidth="1"/>
  </cols>
  <sheetData>
    <row r="1" spans="1:69" x14ac:dyDescent="0.25">
      <c r="A1" s="67" t="s">
        <v>224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</row>
    <row r="2" spans="1:69" x14ac:dyDescent="0.25">
      <c r="A2" s="67" t="s">
        <v>225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</row>
    <row r="3" spans="1:69" x14ac:dyDescent="0.25">
      <c r="A3" s="67" t="s">
        <v>230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</row>
    <row r="4" spans="1:69" x14ac:dyDescent="0.25">
      <c r="A4" s="68" t="s">
        <v>226</v>
      </c>
      <c r="B4" s="68"/>
      <c r="C4" s="68"/>
      <c r="D4" s="68">
        <v>30</v>
      </c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</row>
    <row r="5" spans="1:69" x14ac:dyDescent="0.25">
      <c r="A5" s="70" t="s">
        <v>227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</row>
    <row r="6" spans="1:69" x14ac:dyDescent="0.25">
      <c r="A6" s="71" t="s">
        <v>228</v>
      </c>
      <c r="B6" s="71"/>
      <c r="C6" s="71"/>
      <c r="D6" s="71"/>
      <c r="E6" s="72" t="s">
        <v>229</v>
      </c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</row>
    <row r="7" spans="1:69" x14ac:dyDescent="0.25">
      <c r="A7" s="71"/>
      <c r="B7" s="71"/>
      <c r="C7" s="71"/>
      <c r="D7" s="71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  <c r="Z7" s="72"/>
      <c r="AA7" s="72"/>
      <c r="AB7" s="72"/>
      <c r="AC7" s="72"/>
    </row>
    <row r="8" spans="1:69" ht="49.5" customHeight="1" x14ac:dyDescent="0.25">
      <c r="A8" s="1" t="s">
        <v>40</v>
      </c>
      <c r="B8" s="2" t="s">
        <v>38</v>
      </c>
      <c r="C8" s="2" t="s">
        <v>0</v>
      </c>
      <c r="D8" s="2" t="s">
        <v>39</v>
      </c>
      <c r="E8" s="1" t="s">
        <v>1</v>
      </c>
      <c r="F8" s="1" t="s">
        <v>2</v>
      </c>
      <c r="G8" s="3">
        <v>44805</v>
      </c>
      <c r="H8" s="3">
        <v>44806</v>
      </c>
      <c r="I8" s="3">
        <v>44807</v>
      </c>
      <c r="J8" s="3">
        <v>44808</v>
      </c>
      <c r="K8" s="3">
        <v>44809</v>
      </c>
      <c r="L8" s="3">
        <v>44810</v>
      </c>
      <c r="M8" s="3">
        <v>44811</v>
      </c>
      <c r="N8" s="3">
        <v>44812</v>
      </c>
      <c r="O8" s="3">
        <v>44813</v>
      </c>
      <c r="P8" s="3">
        <v>44814</v>
      </c>
      <c r="Q8" s="3">
        <v>44815</v>
      </c>
      <c r="R8" s="3">
        <v>44816</v>
      </c>
      <c r="S8" s="3">
        <v>44817</v>
      </c>
      <c r="T8" s="3">
        <v>44818</v>
      </c>
      <c r="U8" s="3">
        <v>44819</v>
      </c>
      <c r="V8" s="3">
        <v>44820</v>
      </c>
      <c r="W8" s="3">
        <v>44821</v>
      </c>
      <c r="X8" s="3">
        <v>44822</v>
      </c>
      <c r="Y8" s="3">
        <v>44823</v>
      </c>
      <c r="Z8" s="3">
        <v>44824</v>
      </c>
      <c r="AA8" s="3">
        <v>44825</v>
      </c>
      <c r="AB8" s="3">
        <v>44826</v>
      </c>
      <c r="AC8" s="3">
        <v>44827</v>
      </c>
      <c r="AD8" s="3">
        <v>44828</v>
      </c>
      <c r="AE8" s="3">
        <v>44829</v>
      </c>
      <c r="AF8" s="3">
        <v>44830</v>
      </c>
      <c r="AG8" s="3">
        <v>44831</v>
      </c>
      <c r="AH8" s="3">
        <v>44832</v>
      </c>
      <c r="AI8" s="3">
        <v>44833</v>
      </c>
      <c r="AJ8" s="3">
        <v>44834</v>
      </c>
      <c r="AK8" s="3" t="s">
        <v>3</v>
      </c>
      <c r="AL8" s="3" t="s">
        <v>4</v>
      </c>
      <c r="AM8" s="3" t="s">
        <v>5</v>
      </c>
      <c r="AN8" s="3" t="s">
        <v>6</v>
      </c>
      <c r="AO8" s="3" t="s">
        <v>7</v>
      </c>
      <c r="AP8" s="3" t="s">
        <v>8</v>
      </c>
      <c r="AQ8" s="3" t="s">
        <v>9</v>
      </c>
      <c r="AR8" s="3" t="s">
        <v>10</v>
      </c>
      <c r="AS8" s="3" t="s">
        <v>11</v>
      </c>
      <c r="AT8" s="3" t="s">
        <v>12</v>
      </c>
      <c r="AU8" s="3" t="s">
        <v>13</v>
      </c>
      <c r="AV8" s="3" t="s">
        <v>14</v>
      </c>
      <c r="AW8" s="3" t="s">
        <v>15</v>
      </c>
      <c r="AX8" s="3" t="s">
        <v>45</v>
      </c>
      <c r="AY8" s="3" t="s">
        <v>46</v>
      </c>
      <c r="AZ8" s="37" t="s">
        <v>16</v>
      </c>
      <c r="BA8" s="38" t="s">
        <v>223</v>
      </c>
      <c r="BB8" s="38" t="s">
        <v>17</v>
      </c>
      <c r="BC8" s="38" t="s">
        <v>18</v>
      </c>
      <c r="BD8" s="39" t="s">
        <v>19</v>
      </c>
      <c r="BE8" s="39" t="s">
        <v>47</v>
      </c>
      <c r="BF8" s="4" t="s">
        <v>20</v>
      </c>
      <c r="BG8" s="6" t="s">
        <v>21</v>
      </c>
      <c r="BH8" s="6" t="s">
        <v>22</v>
      </c>
      <c r="BI8" s="7" t="s">
        <v>23</v>
      </c>
      <c r="BJ8" s="7" t="s">
        <v>24</v>
      </c>
      <c r="BK8" s="7" t="s">
        <v>25</v>
      </c>
      <c r="BL8" s="6" t="s">
        <v>26</v>
      </c>
      <c r="BM8" s="6" t="s">
        <v>22</v>
      </c>
      <c r="BN8" s="31" t="s">
        <v>42</v>
      </c>
      <c r="BO8" s="31" t="s">
        <v>43</v>
      </c>
    </row>
    <row r="9" spans="1:69" x14ac:dyDescent="0.25">
      <c r="A9" s="8"/>
      <c r="B9" s="9"/>
      <c r="C9" s="9">
        <v>196</v>
      </c>
      <c r="D9" s="9"/>
      <c r="E9" s="10"/>
      <c r="F9" s="11"/>
      <c r="G9" s="12" t="s">
        <v>214</v>
      </c>
      <c r="H9" s="12" t="s">
        <v>215</v>
      </c>
      <c r="I9" s="12" t="s">
        <v>216</v>
      </c>
      <c r="J9" s="12" t="s">
        <v>217</v>
      </c>
      <c r="K9" s="12" t="s">
        <v>211</v>
      </c>
      <c r="L9" s="12" t="s">
        <v>212</v>
      </c>
      <c r="M9" s="12" t="s">
        <v>213</v>
      </c>
      <c r="N9" s="12" t="s">
        <v>214</v>
      </c>
      <c r="O9" s="12" t="s">
        <v>215</v>
      </c>
      <c r="P9" s="12" t="s">
        <v>216</v>
      </c>
      <c r="Q9" s="12" t="s">
        <v>217</v>
      </c>
      <c r="R9" s="12" t="s">
        <v>211</v>
      </c>
      <c r="S9" s="12" t="s">
        <v>212</v>
      </c>
      <c r="T9" s="12" t="s">
        <v>213</v>
      </c>
      <c r="U9" s="12" t="s">
        <v>214</v>
      </c>
      <c r="V9" s="12" t="s">
        <v>215</v>
      </c>
      <c r="W9" s="12" t="s">
        <v>216</v>
      </c>
      <c r="X9" s="12" t="s">
        <v>217</v>
      </c>
      <c r="Y9" s="12" t="s">
        <v>211</v>
      </c>
      <c r="Z9" s="12" t="s">
        <v>212</v>
      </c>
      <c r="AA9" s="12" t="s">
        <v>213</v>
      </c>
      <c r="AB9" s="12" t="s">
        <v>214</v>
      </c>
      <c r="AC9" s="12" t="s">
        <v>215</v>
      </c>
      <c r="AD9" s="12" t="s">
        <v>216</v>
      </c>
      <c r="AE9" s="12" t="s">
        <v>217</v>
      </c>
      <c r="AF9" s="12" t="s">
        <v>211</v>
      </c>
      <c r="AG9" s="12" t="s">
        <v>212</v>
      </c>
      <c r="AH9" s="12" t="s">
        <v>213</v>
      </c>
      <c r="AI9" s="12" t="s">
        <v>214</v>
      </c>
      <c r="AJ9" s="12" t="s">
        <v>215</v>
      </c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 t="s">
        <v>27</v>
      </c>
      <c r="AW9" s="13"/>
      <c r="AX9" s="33">
        <f>SUM(AX10:AX89)</f>
        <v>0</v>
      </c>
      <c r="AY9" s="33">
        <f>SUM(AY10:AY89)</f>
        <v>0</v>
      </c>
      <c r="AZ9" s="14">
        <f>SUM(AZ10:AZ89)</f>
        <v>3832</v>
      </c>
      <c r="BA9" s="14">
        <f>SUM(BA10:BA89)</f>
        <v>668</v>
      </c>
      <c r="BB9" s="14">
        <f>SUM(BB10:BB89)</f>
        <v>4500</v>
      </c>
      <c r="BC9" s="14">
        <f>SUM(BC10:BC89)</f>
        <v>10</v>
      </c>
      <c r="BD9" s="14">
        <f>SUM(BD10:BD89)</f>
        <v>0</v>
      </c>
      <c r="BE9" s="14">
        <f>SUM(BE10:BE89)</f>
        <v>0</v>
      </c>
      <c r="BF9" s="5"/>
      <c r="BG9" s="5"/>
      <c r="BH9" s="5"/>
      <c r="BI9" s="5"/>
      <c r="BJ9" s="5"/>
      <c r="BK9" s="5"/>
      <c r="BL9" s="5"/>
      <c r="BM9" s="5"/>
    </row>
    <row r="10" spans="1:69" ht="21.75" customHeight="1" x14ac:dyDescent="0.25">
      <c r="A10" s="15">
        <v>1</v>
      </c>
      <c r="B10" s="74" t="s">
        <v>59</v>
      </c>
      <c r="C10" s="51" t="s">
        <v>35</v>
      </c>
      <c r="D10" s="26" t="s">
        <v>210</v>
      </c>
      <c r="E10" s="24"/>
      <c r="F10" s="15" t="s">
        <v>214</v>
      </c>
      <c r="G10" s="9" t="s">
        <v>27</v>
      </c>
      <c r="H10" s="9" t="s">
        <v>28</v>
      </c>
      <c r="I10" s="9" t="s">
        <v>31</v>
      </c>
      <c r="J10" s="9" t="s">
        <v>30</v>
      </c>
      <c r="K10" s="9" t="s">
        <v>31</v>
      </c>
      <c r="L10" s="9" t="s">
        <v>31</v>
      </c>
      <c r="M10" s="9" t="s">
        <v>31</v>
      </c>
      <c r="N10" s="9" t="s">
        <v>27</v>
      </c>
      <c r="O10" s="9" t="s">
        <v>30</v>
      </c>
      <c r="P10" s="9" t="s">
        <v>28</v>
      </c>
      <c r="Q10" s="9" t="s">
        <v>28</v>
      </c>
      <c r="R10" s="9" t="s">
        <v>28</v>
      </c>
      <c r="S10" s="9" t="s">
        <v>28</v>
      </c>
      <c r="T10" s="9" t="s">
        <v>28</v>
      </c>
      <c r="U10" s="9" t="s">
        <v>27</v>
      </c>
      <c r="V10" s="9" t="s">
        <v>30</v>
      </c>
      <c r="W10" s="9" t="s">
        <v>30</v>
      </c>
      <c r="X10" s="15" t="s">
        <v>30</v>
      </c>
      <c r="Y10" s="15" t="s">
        <v>30</v>
      </c>
      <c r="Z10" s="15" t="s">
        <v>30</v>
      </c>
      <c r="AA10" s="15" t="s">
        <v>30</v>
      </c>
      <c r="AB10" s="9" t="s">
        <v>27</v>
      </c>
      <c r="AC10" s="9" t="s">
        <v>28</v>
      </c>
      <c r="AD10" s="15" t="s">
        <v>28</v>
      </c>
      <c r="AE10" s="15" t="s">
        <v>28</v>
      </c>
      <c r="AF10" s="9" t="s">
        <v>28</v>
      </c>
      <c r="AG10" s="9" t="s">
        <v>28</v>
      </c>
      <c r="AH10" s="9" t="str">
        <f>VLOOKUP($B10,'[1]HK Aug''22'!$B$3:$AJ$81,33,0)</f>
        <v>M</v>
      </c>
      <c r="AI10" s="9" t="str">
        <f>VLOOKUP($B10,'[1]HK Aug''22'!$B$3:$AJ$81,34,0)</f>
        <v>O</v>
      </c>
      <c r="AJ10" s="9" t="str">
        <f>VLOOKUP($B10,'[1]HK Aug''22'!$B$3:$AJ$81,35,0)</f>
        <v>E</v>
      </c>
      <c r="AK10" s="9">
        <f>COUNTIF(G10:AJ10,"M")</f>
        <v>12</v>
      </c>
      <c r="AL10" s="9">
        <f t="shared" ref="AL10:AL68" si="0">COUNTIF(G10:AJ10,"E")</f>
        <v>9</v>
      </c>
      <c r="AM10" s="9">
        <f t="shared" ref="AM10:AM68" si="1">COUNTIF(G10:AJ10,"N")</f>
        <v>4</v>
      </c>
      <c r="AN10" s="9">
        <f t="shared" ref="AN10:AN68" si="2">COUNTIF(G10:AJ10,"G")</f>
        <v>0</v>
      </c>
      <c r="AO10" s="9">
        <f t="shared" ref="AO10:AO68" si="3">COUNTIF(G10:AJ10,"C/O")*1</f>
        <v>0</v>
      </c>
      <c r="AP10" s="9">
        <f t="shared" ref="AP10:AP68" si="4">COUNTIF(G10:AJ10,"M+E")*1</f>
        <v>0</v>
      </c>
      <c r="AQ10" s="9">
        <f t="shared" ref="AQ10:AQ68" si="5">COUNTIF(G10:AJ10,"M+N")*1</f>
        <v>0</v>
      </c>
      <c r="AR10" s="9">
        <f t="shared" ref="AR10:AR68" si="6">COUNTIF(G10:AJ10,"E+N")*1</f>
        <v>0</v>
      </c>
      <c r="AS10" s="9">
        <f t="shared" ref="AS10:AS68" si="7">COUNTIF(G10:AJ10,"N+M")*1</f>
        <v>0</v>
      </c>
      <c r="AT10" s="18">
        <f t="shared" ref="AT10:AT68" si="8">COUNTIF(G10:AJ10,"P/O")+COUNTIF(G10:AJ10,"M/O")+COUNTIF(G10:AJ10,"E/O")+COUNTIF(G10:AJ10,"N/O")+COUNTIF(G10:AJ10,"G/O")</f>
        <v>0</v>
      </c>
      <c r="AU10" s="18">
        <f t="shared" ref="AU10:AU68" si="9">COUNTIF(G10:AJ10,"DD/O")*2</f>
        <v>0</v>
      </c>
      <c r="AV10" s="9">
        <f t="shared" ref="AV10:AV68" si="10">COUNTIF(G10:AJ10,"O")</f>
        <v>5</v>
      </c>
      <c r="AW10" s="9">
        <f t="shared" ref="AW10:AW68" si="11">COUNTIF(G10:AJ10,"A")</f>
        <v>0</v>
      </c>
      <c r="AX10" s="18">
        <f t="shared" ref="AX10:AX68" si="12">COUNTIF(G10:AJ10,"P/GH")+COUNTIF(G10:AJ10,"M/GH")+COUNTIF(G10:AJ10,"E/GH")+COUNTIF(G10:AJ10,"N/GH")+COUNTIF(G10:AJ10,"G/GH")</f>
        <v>0</v>
      </c>
      <c r="AY10" s="9">
        <f t="shared" ref="AY10:AY68" si="13">COUNTIF(G10:AJ10,"GH")*1</f>
        <v>0</v>
      </c>
      <c r="AZ10" s="19">
        <f>SUM(AK10:AS10)+AX10</f>
        <v>25</v>
      </c>
      <c r="BA10" s="22">
        <f>BB10-AZ10</f>
        <v>5</v>
      </c>
      <c r="BB10" s="20">
        <f>AZ10+AT10+AU10+AV10</f>
        <v>30</v>
      </c>
      <c r="BC10" s="20">
        <f>AP10+AQ10+AR10+AS10+AT10</f>
        <v>0</v>
      </c>
      <c r="BD10" s="20">
        <f t="shared" ref="BD10:BD68" si="14">AU10</f>
        <v>0</v>
      </c>
      <c r="BE10" s="20">
        <f>AY10+AX10</f>
        <v>0</v>
      </c>
      <c r="BF10" s="21"/>
      <c r="BG10" s="21"/>
      <c r="BH10" s="22">
        <f>BG10-BB10</f>
        <v>-30</v>
      </c>
      <c r="BI10" s="5"/>
      <c r="BJ10" s="5">
        <f>(BC10+BD10*2)*8</f>
        <v>0</v>
      </c>
      <c r="BK10" s="5">
        <f>BJ10*BI10</f>
        <v>0</v>
      </c>
      <c r="BL10" s="5"/>
      <c r="BM10" s="5">
        <f>BL10-BK10</f>
        <v>0</v>
      </c>
      <c r="BP10" t="e">
        <f>VLOOKUP(B10,'[2]GDA- Supervisor'!$B$1:$AX$7,49,0)</f>
        <v>#N/A</v>
      </c>
      <c r="BQ10" t="e">
        <f>BP10=AZ10</f>
        <v>#N/A</v>
      </c>
    </row>
    <row r="11" spans="1:69" ht="21.75" customHeight="1" x14ac:dyDescent="0.25">
      <c r="A11" s="15">
        <f>A10+1</f>
        <v>2</v>
      </c>
      <c r="B11" s="74" t="s">
        <v>60</v>
      </c>
      <c r="C11" s="51" t="s">
        <v>61</v>
      </c>
      <c r="D11" s="26" t="s">
        <v>210</v>
      </c>
      <c r="E11" s="24"/>
      <c r="F11" s="15" t="s">
        <v>215</v>
      </c>
      <c r="G11" s="9" t="s">
        <v>31</v>
      </c>
      <c r="H11" s="9" t="s">
        <v>27</v>
      </c>
      <c r="I11" s="9" t="s">
        <v>28</v>
      </c>
      <c r="J11" s="9" t="s">
        <v>28</v>
      </c>
      <c r="K11" s="9" t="s">
        <v>28</v>
      </c>
      <c r="L11" s="9" t="s">
        <v>28</v>
      </c>
      <c r="M11" s="9" t="s">
        <v>28</v>
      </c>
      <c r="N11" s="9" t="s">
        <v>28</v>
      </c>
      <c r="O11" s="9" t="s">
        <v>27</v>
      </c>
      <c r="P11" s="9" t="s">
        <v>31</v>
      </c>
      <c r="Q11" s="9" t="s">
        <v>31</v>
      </c>
      <c r="R11" s="9" t="s">
        <v>31</v>
      </c>
      <c r="S11" s="9" t="s">
        <v>31</v>
      </c>
      <c r="T11" s="9" t="s">
        <v>31</v>
      </c>
      <c r="U11" s="9" t="s">
        <v>31</v>
      </c>
      <c r="V11" s="9" t="s">
        <v>27</v>
      </c>
      <c r="W11" s="15" t="s">
        <v>30</v>
      </c>
      <c r="X11" s="15" t="s">
        <v>30</v>
      </c>
      <c r="Y11" s="15" t="s">
        <v>30</v>
      </c>
      <c r="Z11" s="9" t="s">
        <v>30</v>
      </c>
      <c r="AA11" s="15" t="s">
        <v>30</v>
      </c>
      <c r="AB11" s="9" t="s">
        <v>28</v>
      </c>
      <c r="AC11" s="9" t="s">
        <v>27</v>
      </c>
      <c r="AD11" s="9" t="s">
        <v>28</v>
      </c>
      <c r="AE11" s="9" t="s">
        <v>28</v>
      </c>
      <c r="AF11" s="9" t="s">
        <v>28</v>
      </c>
      <c r="AG11" s="9" t="s">
        <v>28</v>
      </c>
      <c r="AH11" s="9" t="str">
        <f>VLOOKUP($B11,'[1]HK Aug''22'!$B$3:$AJ$81,33,0)</f>
        <v>M</v>
      </c>
      <c r="AI11" s="9" t="str">
        <f>VLOOKUP($B11,'[1]HK Aug''22'!$B$3:$AJ$81,34,0)</f>
        <v>M</v>
      </c>
      <c r="AJ11" s="9" t="str">
        <f>VLOOKUP($B11,'[1]HK Aug''22'!$B$3:$AJ$81,35,0)</f>
        <v>O</v>
      </c>
      <c r="AK11" s="9">
        <f t="shared" ref="AK11:AK68" si="15">COUNTIF(G11:AJ11,"M")</f>
        <v>13</v>
      </c>
      <c r="AL11" s="9">
        <f t="shared" si="0"/>
        <v>5</v>
      </c>
      <c r="AM11" s="9">
        <f t="shared" si="1"/>
        <v>7</v>
      </c>
      <c r="AN11" s="9">
        <f t="shared" si="2"/>
        <v>0</v>
      </c>
      <c r="AO11" s="9">
        <f t="shared" si="3"/>
        <v>0</v>
      </c>
      <c r="AP11" s="9">
        <f t="shared" si="4"/>
        <v>0</v>
      </c>
      <c r="AQ11" s="9">
        <f t="shared" si="5"/>
        <v>0</v>
      </c>
      <c r="AR11" s="9">
        <f t="shared" si="6"/>
        <v>0</v>
      </c>
      <c r="AS11" s="9">
        <f t="shared" si="7"/>
        <v>0</v>
      </c>
      <c r="AT11" s="18">
        <f t="shared" si="8"/>
        <v>0</v>
      </c>
      <c r="AU11" s="18">
        <f t="shared" si="9"/>
        <v>0</v>
      </c>
      <c r="AV11" s="9">
        <f t="shared" si="10"/>
        <v>5</v>
      </c>
      <c r="AW11" s="9">
        <f t="shared" si="11"/>
        <v>0</v>
      </c>
      <c r="AX11" s="18">
        <f t="shared" si="12"/>
        <v>0</v>
      </c>
      <c r="AY11" s="9">
        <f t="shared" si="13"/>
        <v>0</v>
      </c>
      <c r="AZ11" s="19">
        <f t="shared" ref="AZ11:AZ69" si="16">SUM(AK11:AS11)+AX11</f>
        <v>25</v>
      </c>
      <c r="BA11" s="22">
        <f t="shared" ref="BA11:BA74" si="17">BB11-AZ11</f>
        <v>5</v>
      </c>
      <c r="BB11" s="20">
        <f t="shared" ref="BB11:BB69" si="18">AZ11+AT11+AU11+AV11</f>
        <v>30</v>
      </c>
      <c r="BC11" s="20">
        <f t="shared" ref="BC11:BC69" si="19">AP11+AQ11+AR11+AS11+AT11</f>
        <v>0</v>
      </c>
      <c r="BD11" s="20">
        <f t="shared" si="14"/>
        <v>0</v>
      </c>
      <c r="BE11" s="20">
        <f t="shared" ref="BE11:BE69" si="20">AY11+AX11</f>
        <v>0</v>
      </c>
      <c r="BF11" s="21"/>
      <c r="BG11" s="21"/>
      <c r="BH11" s="22">
        <f t="shared" ref="BH11:BH69" si="21">BG11-BB11</f>
        <v>-30</v>
      </c>
      <c r="BI11" s="5"/>
      <c r="BJ11" s="5">
        <f t="shared" ref="BJ11:BJ69" si="22">(BC11+BD11*2)*8</f>
        <v>0</v>
      </c>
      <c r="BK11" s="5">
        <f t="shared" ref="BK11:BK69" si="23">BJ11*BI11</f>
        <v>0</v>
      </c>
      <c r="BL11" s="5"/>
      <c r="BM11" s="5">
        <f t="shared" ref="BM11:BM69" si="24">BL11-BK11</f>
        <v>0</v>
      </c>
      <c r="BP11" t="e">
        <f>VLOOKUP(B11,'[2]GDA- Supervisor'!$B$1:$AX$7,49,0)</f>
        <v>#N/A</v>
      </c>
      <c r="BQ11" t="e">
        <f t="shared" ref="BQ11:BQ69" si="25">BP11=AZ11</f>
        <v>#N/A</v>
      </c>
    </row>
    <row r="12" spans="1:69" ht="21.75" customHeight="1" x14ac:dyDescent="0.25">
      <c r="A12" s="15">
        <v>3</v>
      </c>
      <c r="B12" s="74" t="s">
        <v>62</v>
      </c>
      <c r="C12" s="51" t="s">
        <v>63</v>
      </c>
      <c r="D12" s="26" t="s">
        <v>210</v>
      </c>
      <c r="E12" s="24"/>
      <c r="F12" s="23" t="s">
        <v>216</v>
      </c>
      <c r="G12" s="9" t="s">
        <v>30</v>
      </c>
      <c r="H12" s="9" t="s">
        <v>30</v>
      </c>
      <c r="I12" s="9" t="s">
        <v>27</v>
      </c>
      <c r="J12" s="9" t="s">
        <v>28</v>
      </c>
      <c r="K12" s="9" t="s">
        <v>28</v>
      </c>
      <c r="L12" s="9" t="s">
        <v>30</v>
      </c>
      <c r="M12" s="9" t="s">
        <v>28</v>
      </c>
      <c r="N12" s="9" t="s">
        <v>28</v>
      </c>
      <c r="O12" s="9" t="s">
        <v>28</v>
      </c>
      <c r="P12" s="9" t="s">
        <v>27</v>
      </c>
      <c r="Q12" s="9" t="s">
        <v>30</v>
      </c>
      <c r="R12" s="9" t="s">
        <v>28</v>
      </c>
      <c r="S12" s="9" t="s">
        <v>28</v>
      </c>
      <c r="T12" s="9" t="s">
        <v>28</v>
      </c>
      <c r="U12" s="9" t="s">
        <v>28</v>
      </c>
      <c r="V12" s="9" t="s">
        <v>28</v>
      </c>
      <c r="W12" s="15" t="s">
        <v>27</v>
      </c>
      <c r="X12" s="15" t="s">
        <v>31</v>
      </c>
      <c r="Y12" s="15" t="s">
        <v>31</v>
      </c>
      <c r="Z12" s="15" t="s">
        <v>31</v>
      </c>
      <c r="AA12" s="9" t="s">
        <v>31</v>
      </c>
      <c r="AB12" s="9" t="s">
        <v>31</v>
      </c>
      <c r="AC12" s="15" t="s">
        <v>31</v>
      </c>
      <c r="AD12" s="15" t="s">
        <v>27</v>
      </c>
      <c r="AE12" s="15" t="s">
        <v>30</v>
      </c>
      <c r="AF12" s="9" t="s">
        <v>30</v>
      </c>
      <c r="AG12" s="9" t="s">
        <v>30</v>
      </c>
      <c r="AH12" s="9" t="str">
        <f>VLOOKUP($B12,'[1]HK Aug''22'!$B$3:$AJ$81,33,0)</f>
        <v>N</v>
      </c>
      <c r="AI12" s="9" t="str">
        <f>VLOOKUP($B12,'[1]HK Aug''22'!$B$3:$AJ$81,34,0)</f>
        <v>N</v>
      </c>
      <c r="AJ12" s="9" t="str">
        <f>VLOOKUP($B12,'[1]HK Aug''22'!$B$3:$AJ$81,35,0)</f>
        <v>N</v>
      </c>
      <c r="AK12" s="9">
        <f t="shared" si="15"/>
        <v>10</v>
      </c>
      <c r="AL12" s="9">
        <f t="shared" si="0"/>
        <v>7</v>
      </c>
      <c r="AM12" s="9">
        <f t="shared" si="1"/>
        <v>9</v>
      </c>
      <c r="AN12" s="9">
        <f t="shared" si="2"/>
        <v>0</v>
      </c>
      <c r="AO12" s="9">
        <f t="shared" si="3"/>
        <v>0</v>
      </c>
      <c r="AP12" s="9">
        <f t="shared" si="4"/>
        <v>0</v>
      </c>
      <c r="AQ12" s="9">
        <f t="shared" si="5"/>
        <v>0</v>
      </c>
      <c r="AR12" s="9">
        <f t="shared" si="6"/>
        <v>0</v>
      </c>
      <c r="AS12" s="9">
        <f t="shared" si="7"/>
        <v>0</v>
      </c>
      <c r="AT12" s="18">
        <f t="shared" si="8"/>
        <v>0</v>
      </c>
      <c r="AU12" s="18">
        <f t="shared" si="9"/>
        <v>0</v>
      </c>
      <c r="AV12" s="9">
        <f t="shared" si="10"/>
        <v>4</v>
      </c>
      <c r="AW12" s="9">
        <f t="shared" si="11"/>
        <v>0</v>
      </c>
      <c r="AX12" s="18">
        <f t="shared" si="12"/>
        <v>0</v>
      </c>
      <c r="AY12" s="9">
        <f t="shared" si="13"/>
        <v>0</v>
      </c>
      <c r="AZ12" s="19">
        <f t="shared" si="16"/>
        <v>26</v>
      </c>
      <c r="BA12" s="22">
        <f t="shared" si="17"/>
        <v>4</v>
      </c>
      <c r="BB12" s="20">
        <f t="shared" si="18"/>
        <v>30</v>
      </c>
      <c r="BC12" s="20">
        <f t="shared" si="19"/>
        <v>0</v>
      </c>
      <c r="BD12" s="20">
        <f t="shared" si="14"/>
        <v>0</v>
      </c>
      <c r="BE12" s="20">
        <f t="shared" si="20"/>
        <v>0</v>
      </c>
      <c r="BF12" s="21"/>
      <c r="BG12" s="21"/>
      <c r="BH12" s="22">
        <f t="shared" si="21"/>
        <v>-30</v>
      </c>
      <c r="BI12" s="5"/>
      <c r="BJ12" s="5">
        <f t="shared" si="22"/>
        <v>0</v>
      </c>
      <c r="BK12" s="5">
        <f t="shared" si="23"/>
        <v>0</v>
      </c>
      <c r="BL12" s="5"/>
      <c r="BM12" s="5">
        <f t="shared" si="24"/>
        <v>0</v>
      </c>
      <c r="BP12" t="e">
        <f>VLOOKUP(B12,'[2]GDA- Supervisor'!$B$1:$AX$7,49,0)</f>
        <v>#N/A</v>
      </c>
      <c r="BQ12" t="e">
        <f t="shared" si="25"/>
        <v>#N/A</v>
      </c>
    </row>
    <row r="13" spans="1:69" ht="21.75" customHeight="1" x14ac:dyDescent="0.25">
      <c r="A13" s="15">
        <f t="shared" ref="A13:A73" si="26">A12+1</f>
        <v>4</v>
      </c>
      <c r="B13" s="74" t="s">
        <v>64</v>
      </c>
      <c r="C13" s="51" t="s">
        <v>65</v>
      </c>
      <c r="D13" s="26" t="s">
        <v>210</v>
      </c>
      <c r="E13" s="24"/>
      <c r="F13" s="9" t="s">
        <v>217</v>
      </c>
      <c r="G13" s="9" t="s">
        <v>30</v>
      </c>
      <c r="H13" s="9" t="s">
        <v>30</v>
      </c>
      <c r="I13" s="9" t="s">
        <v>30</v>
      </c>
      <c r="J13" s="9" t="s">
        <v>27</v>
      </c>
      <c r="K13" s="9" t="s">
        <v>28</v>
      </c>
      <c r="L13" s="9" t="s">
        <v>28</v>
      </c>
      <c r="M13" s="9" t="s">
        <v>28</v>
      </c>
      <c r="N13" s="9" t="s">
        <v>28</v>
      </c>
      <c r="O13" s="9" t="s">
        <v>28</v>
      </c>
      <c r="P13" s="9" t="s">
        <v>28</v>
      </c>
      <c r="Q13" s="9" t="s">
        <v>27</v>
      </c>
      <c r="R13" s="9" t="s">
        <v>28</v>
      </c>
      <c r="S13" s="15" t="s">
        <v>28</v>
      </c>
      <c r="T13" s="9" t="s">
        <v>29</v>
      </c>
      <c r="U13" s="9" t="s">
        <v>28</v>
      </c>
      <c r="V13" s="15" t="s">
        <v>28</v>
      </c>
      <c r="W13" s="15" t="s">
        <v>28</v>
      </c>
      <c r="X13" s="15" t="s">
        <v>27</v>
      </c>
      <c r="Y13" s="15" t="s">
        <v>28</v>
      </c>
      <c r="Z13" s="15" t="s">
        <v>28</v>
      </c>
      <c r="AA13" s="15" t="s">
        <v>28</v>
      </c>
      <c r="AB13" s="15" t="s">
        <v>28</v>
      </c>
      <c r="AC13" s="15" t="s">
        <v>28</v>
      </c>
      <c r="AD13" s="9" t="s">
        <v>28</v>
      </c>
      <c r="AE13" s="9" t="s">
        <v>27</v>
      </c>
      <c r="AF13" s="9" t="s">
        <v>31</v>
      </c>
      <c r="AG13" s="9" t="s">
        <v>31</v>
      </c>
      <c r="AH13" s="9" t="str">
        <f>VLOOKUP($B13,'[1]HK Aug''22'!$B$3:$AJ$81,33,0)</f>
        <v>N</v>
      </c>
      <c r="AI13" s="9" t="str">
        <f>VLOOKUP($B13,'[1]HK Aug''22'!$B$3:$AJ$81,34,0)</f>
        <v>N</v>
      </c>
      <c r="AJ13" s="9" t="str">
        <f>VLOOKUP($B13,'[1]HK Aug''22'!$B$3:$AJ$81,35,0)</f>
        <v>N</v>
      </c>
      <c r="AK13" s="9">
        <f t="shared" si="15"/>
        <v>17</v>
      </c>
      <c r="AL13" s="9">
        <f t="shared" si="0"/>
        <v>3</v>
      </c>
      <c r="AM13" s="9">
        <f t="shared" si="1"/>
        <v>5</v>
      </c>
      <c r="AN13" s="9">
        <f t="shared" si="2"/>
        <v>0</v>
      </c>
      <c r="AO13" s="9">
        <f t="shared" si="3"/>
        <v>0</v>
      </c>
      <c r="AP13" s="9">
        <f t="shared" si="4"/>
        <v>0</v>
      </c>
      <c r="AQ13" s="9">
        <f t="shared" si="5"/>
        <v>0</v>
      </c>
      <c r="AR13" s="9">
        <f t="shared" si="6"/>
        <v>0</v>
      </c>
      <c r="AS13" s="9">
        <f>COUNTIF(G13:AJ13,"N+M")*1</f>
        <v>0</v>
      </c>
      <c r="AT13" s="18">
        <f t="shared" si="8"/>
        <v>0</v>
      </c>
      <c r="AU13" s="18">
        <f t="shared" si="9"/>
        <v>0</v>
      </c>
      <c r="AV13" s="9">
        <f t="shared" si="10"/>
        <v>4</v>
      </c>
      <c r="AW13" s="9">
        <f t="shared" si="11"/>
        <v>1</v>
      </c>
      <c r="AX13" s="18">
        <f t="shared" si="12"/>
        <v>0</v>
      </c>
      <c r="AY13" s="9">
        <f t="shared" si="13"/>
        <v>0</v>
      </c>
      <c r="AZ13" s="19">
        <f t="shared" si="16"/>
        <v>25</v>
      </c>
      <c r="BA13" s="22">
        <f t="shared" si="17"/>
        <v>4</v>
      </c>
      <c r="BB13" s="20">
        <f t="shared" si="18"/>
        <v>29</v>
      </c>
      <c r="BC13" s="20">
        <f t="shared" si="19"/>
        <v>0</v>
      </c>
      <c r="BD13" s="20">
        <f t="shared" si="14"/>
        <v>0</v>
      </c>
      <c r="BE13" s="20">
        <f t="shared" si="20"/>
        <v>0</v>
      </c>
      <c r="BF13" s="21"/>
      <c r="BG13" s="21"/>
      <c r="BH13" s="22">
        <f t="shared" si="21"/>
        <v>-29</v>
      </c>
      <c r="BI13" s="5"/>
      <c r="BJ13" s="5">
        <f t="shared" si="22"/>
        <v>0</v>
      </c>
      <c r="BK13" s="5">
        <f t="shared" si="23"/>
        <v>0</v>
      </c>
      <c r="BL13" s="5"/>
      <c r="BM13" s="5">
        <f t="shared" si="24"/>
        <v>0</v>
      </c>
      <c r="BP13" t="e">
        <f>VLOOKUP(B13,'[2]GDA- Supervisor'!$B$1:$AX$7,49,0)</f>
        <v>#N/A</v>
      </c>
      <c r="BQ13" t="e">
        <f t="shared" si="25"/>
        <v>#N/A</v>
      </c>
    </row>
    <row r="14" spans="1:69" ht="21.75" customHeight="1" x14ac:dyDescent="0.25">
      <c r="A14" s="15">
        <v>5</v>
      </c>
      <c r="B14" s="74" t="s">
        <v>66</v>
      </c>
      <c r="C14" s="51" t="s">
        <v>67</v>
      </c>
      <c r="D14" s="26" t="s">
        <v>210</v>
      </c>
      <c r="E14" s="24"/>
      <c r="F14" s="9" t="s">
        <v>217</v>
      </c>
      <c r="G14" s="9" t="s">
        <v>30</v>
      </c>
      <c r="H14" s="9" t="s">
        <v>30</v>
      </c>
      <c r="I14" s="9" t="s">
        <v>30</v>
      </c>
      <c r="J14" s="9" t="s">
        <v>27</v>
      </c>
      <c r="K14" s="9" t="s">
        <v>29</v>
      </c>
      <c r="L14" s="9" t="s">
        <v>29</v>
      </c>
      <c r="M14" s="9" t="s">
        <v>29</v>
      </c>
      <c r="N14" s="9" t="s">
        <v>29</v>
      </c>
      <c r="O14" s="9" t="s">
        <v>28</v>
      </c>
      <c r="P14" s="9" t="s">
        <v>28</v>
      </c>
      <c r="Q14" s="9" t="s">
        <v>28</v>
      </c>
      <c r="R14" s="9" t="s">
        <v>27</v>
      </c>
      <c r="S14" s="15" t="s">
        <v>28</v>
      </c>
      <c r="T14" s="9" t="s">
        <v>28</v>
      </c>
      <c r="U14" s="9" t="s">
        <v>28</v>
      </c>
      <c r="V14" s="15" t="s">
        <v>28</v>
      </c>
      <c r="W14" s="15" t="s">
        <v>30</v>
      </c>
      <c r="X14" s="15" t="s">
        <v>28</v>
      </c>
      <c r="Y14" s="15" t="s">
        <v>27</v>
      </c>
      <c r="Z14" s="15" t="s">
        <v>31</v>
      </c>
      <c r="AA14" s="15" t="s">
        <v>31</v>
      </c>
      <c r="AB14" s="9" t="s">
        <v>31</v>
      </c>
      <c r="AC14" s="9" t="s">
        <v>31</v>
      </c>
      <c r="AD14" s="9" t="s">
        <v>31</v>
      </c>
      <c r="AE14" s="9" t="s">
        <v>31</v>
      </c>
      <c r="AF14" s="9" t="s">
        <v>27</v>
      </c>
      <c r="AG14" s="9" t="s">
        <v>28</v>
      </c>
      <c r="AH14" s="9" t="str">
        <f>VLOOKUP($B14,'[1]HK Aug''22'!$B$3:$AJ$81,33,0)</f>
        <v>E</v>
      </c>
      <c r="AI14" s="9" t="str">
        <f>VLOOKUP($B14,'[1]HK Aug''22'!$B$3:$AJ$81,34,0)</f>
        <v>E</v>
      </c>
      <c r="AJ14" s="9" t="str">
        <f>VLOOKUP($B14,'[1]HK Aug''22'!$B$3:$AJ$81,35,0)</f>
        <v>E</v>
      </c>
      <c r="AK14" s="9">
        <f t="shared" si="15"/>
        <v>9</v>
      </c>
      <c r="AL14" s="9">
        <f t="shared" si="0"/>
        <v>7</v>
      </c>
      <c r="AM14" s="9">
        <f t="shared" si="1"/>
        <v>6</v>
      </c>
      <c r="AN14" s="9">
        <f t="shared" si="2"/>
        <v>0</v>
      </c>
      <c r="AO14" s="9">
        <f t="shared" si="3"/>
        <v>0</v>
      </c>
      <c r="AP14" s="9">
        <f t="shared" si="4"/>
        <v>0</v>
      </c>
      <c r="AQ14" s="9">
        <f t="shared" si="5"/>
        <v>0</v>
      </c>
      <c r="AR14" s="9">
        <f t="shared" si="6"/>
        <v>0</v>
      </c>
      <c r="AS14" s="9">
        <f t="shared" si="7"/>
        <v>0</v>
      </c>
      <c r="AT14" s="18">
        <f t="shared" si="8"/>
        <v>0</v>
      </c>
      <c r="AU14" s="18">
        <f t="shared" si="9"/>
        <v>0</v>
      </c>
      <c r="AV14" s="9">
        <f t="shared" si="10"/>
        <v>4</v>
      </c>
      <c r="AW14" s="9">
        <f t="shared" si="11"/>
        <v>4</v>
      </c>
      <c r="AX14" s="18">
        <f t="shared" si="12"/>
        <v>0</v>
      </c>
      <c r="AY14" s="9">
        <f t="shared" si="13"/>
        <v>0</v>
      </c>
      <c r="AZ14" s="19">
        <f t="shared" si="16"/>
        <v>22</v>
      </c>
      <c r="BA14" s="22">
        <f t="shared" si="17"/>
        <v>4</v>
      </c>
      <c r="BB14" s="20">
        <f t="shared" si="18"/>
        <v>26</v>
      </c>
      <c r="BC14" s="20">
        <f t="shared" si="19"/>
        <v>0</v>
      </c>
      <c r="BD14" s="20">
        <f t="shared" si="14"/>
        <v>0</v>
      </c>
      <c r="BE14" s="20">
        <f t="shared" si="20"/>
        <v>0</v>
      </c>
      <c r="BF14" s="21"/>
      <c r="BG14" s="21"/>
      <c r="BH14" s="22">
        <f t="shared" si="21"/>
        <v>-26</v>
      </c>
      <c r="BI14" s="5"/>
      <c r="BJ14" s="5">
        <f t="shared" si="22"/>
        <v>0</v>
      </c>
      <c r="BK14" s="5">
        <f t="shared" si="23"/>
        <v>0</v>
      </c>
      <c r="BL14" s="5"/>
      <c r="BM14" s="5">
        <f t="shared" si="24"/>
        <v>0</v>
      </c>
      <c r="BP14" t="e">
        <f>VLOOKUP(B14,'[2]GDA- Supervisor'!$B$1:$AX$7,49,0)</f>
        <v>#N/A</v>
      </c>
      <c r="BQ14" t="e">
        <f t="shared" si="25"/>
        <v>#N/A</v>
      </c>
    </row>
    <row r="15" spans="1:69" ht="21.75" customHeight="1" x14ac:dyDescent="0.25">
      <c r="A15" s="15">
        <f t="shared" ref="A15" si="27">A14+1</f>
        <v>6</v>
      </c>
      <c r="B15" s="74" t="s">
        <v>68</v>
      </c>
      <c r="C15" s="51" t="s">
        <v>69</v>
      </c>
      <c r="D15" s="26" t="s">
        <v>210</v>
      </c>
      <c r="E15" s="36"/>
      <c r="F15" s="9" t="s">
        <v>212</v>
      </c>
      <c r="G15" s="9" t="s">
        <v>28</v>
      </c>
      <c r="H15" s="9" t="s">
        <v>29</v>
      </c>
      <c r="I15" s="9" t="s">
        <v>28</v>
      </c>
      <c r="J15" s="9" t="s">
        <v>28</v>
      </c>
      <c r="K15" s="9" t="s">
        <v>28</v>
      </c>
      <c r="L15" s="9" t="s">
        <v>27</v>
      </c>
      <c r="M15" s="9" t="s">
        <v>30</v>
      </c>
      <c r="N15" s="9" t="s">
        <v>30</v>
      </c>
      <c r="O15" s="9" t="s">
        <v>30</v>
      </c>
      <c r="P15" s="9" t="s">
        <v>30</v>
      </c>
      <c r="Q15" s="9" t="s">
        <v>30</v>
      </c>
      <c r="R15" s="9" t="s">
        <v>30</v>
      </c>
      <c r="S15" s="9" t="s">
        <v>27</v>
      </c>
      <c r="T15" s="9" t="s">
        <v>30</v>
      </c>
      <c r="U15" s="9" t="s">
        <v>31</v>
      </c>
      <c r="V15" s="9" t="s">
        <v>31</v>
      </c>
      <c r="W15" s="15" t="s">
        <v>31</v>
      </c>
      <c r="X15" s="15" t="s">
        <v>31</v>
      </c>
      <c r="Y15" s="15" t="s">
        <v>31</v>
      </c>
      <c r="Z15" s="15" t="s">
        <v>27</v>
      </c>
      <c r="AA15" s="9" t="s">
        <v>30</v>
      </c>
      <c r="AB15" s="15" t="s">
        <v>30</v>
      </c>
      <c r="AC15" s="15" t="s">
        <v>30</v>
      </c>
      <c r="AD15" s="9" t="s">
        <v>30</v>
      </c>
      <c r="AE15" s="15" t="s">
        <v>30</v>
      </c>
      <c r="AF15" s="15" t="s">
        <v>30</v>
      </c>
      <c r="AG15" s="15" t="s">
        <v>27</v>
      </c>
      <c r="AH15" s="9" t="str">
        <f>VLOOKUP($B15,'[1]HK Aug''22'!$B$3:$AJ$81,33,0)</f>
        <v>M</v>
      </c>
      <c r="AI15" s="9" t="str">
        <f>VLOOKUP($B15,'[1]HK Aug''22'!$B$3:$AJ$81,34,0)</f>
        <v>M</v>
      </c>
      <c r="AJ15" s="9" t="str">
        <f>VLOOKUP($B15,'[1]HK Aug''22'!$B$3:$AJ$81,35,0)</f>
        <v>M</v>
      </c>
      <c r="AK15" s="9">
        <f t="shared" si="15"/>
        <v>7</v>
      </c>
      <c r="AL15" s="9">
        <f t="shared" si="0"/>
        <v>13</v>
      </c>
      <c r="AM15" s="9">
        <f t="shared" si="1"/>
        <v>5</v>
      </c>
      <c r="AN15" s="9">
        <f t="shared" si="2"/>
        <v>0</v>
      </c>
      <c r="AO15" s="9">
        <f t="shared" si="3"/>
        <v>0</v>
      </c>
      <c r="AP15" s="9">
        <f t="shared" si="4"/>
        <v>0</v>
      </c>
      <c r="AQ15" s="9">
        <f t="shared" si="5"/>
        <v>0</v>
      </c>
      <c r="AR15" s="9">
        <f t="shared" si="6"/>
        <v>0</v>
      </c>
      <c r="AS15" s="9">
        <f t="shared" si="7"/>
        <v>0</v>
      </c>
      <c r="AT15" s="18">
        <f t="shared" si="8"/>
        <v>0</v>
      </c>
      <c r="AU15" s="18">
        <f t="shared" si="9"/>
        <v>0</v>
      </c>
      <c r="AV15" s="9">
        <f t="shared" si="10"/>
        <v>4</v>
      </c>
      <c r="AW15" s="9">
        <f t="shared" si="11"/>
        <v>1</v>
      </c>
      <c r="AX15" s="18">
        <f t="shared" si="12"/>
        <v>0</v>
      </c>
      <c r="AY15" s="9">
        <f t="shared" si="13"/>
        <v>0</v>
      </c>
      <c r="AZ15" s="19">
        <f t="shared" si="16"/>
        <v>25</v>
      </c>
      <c r="BA15" s="22">
        <f t="shared" si="17"/>
        <v>4</v>
      </c>
      <c r="BB15" s="20">
        <f t="shared" si="18"/>
        <v>29</v>
      </c>
      <c r="BC15" s="20">
        <f t="shared" si="19"/>
        <v>0</v>
      </c>
      <c r="BD15" s="20">
        <f t="shared" si="14"/>
        <v>0</v>
      </c>
      <c r="BE15" s="20">
        <f t="shared" si="20"/>
        <v>0</v>
      </c>
      <c r="BF15" s="21"/>
      <c r="BG15" s="21"/>
      <c r="BH15" s="22">
        <f t="shared" si="21"/>
        <v>-29</v>
      </c>
      <c r="BI15" s="5"/>
      <c r="BJ15" s="5">
        <f t="shared" si="22"/>
        <v>0</v>
      </c>
      <c r="BK15" s="5">
        <f t="shared" si="23"/>
        <v>0</v>
      </c>
      <c r="BL15" s="5"/>
      <c r="BM15" s="5">
        <f t="shared" si="24"/>
        <v>0</v>
      </c>
      <c r="BP15" t="e">
        <f>VLOOKUP(B15,[2]SMT!$B$1:$AX$26,49,0)</f>
        <v>#N/A</v>
      </c>
      <c r="BQ15" s="30" t="e">
        <f>BP15-AZ15</f>
        <v>#N/A</v>
      </c>
    </row>
    <row r="16" spans="1:69" ht="21.75" customHeight="1" x14ac:dyDescent="0.25">
      <c r="A16" s="15">
        <v>7</v>
      </c>
      <c r="B16" s="74" t="s">
        <v>70</v>
      </c>
      <c r="C16" s="51" t="s">
        <v>71</v>
      </c>
      <c r="D16" s="26" t="s">
        <v>210</v>
      </c>
      <c r="E16" s="36"/>
      <c r="F16" s="9" t="s">
        <v>213</v>
      </c>
      <c r="G16" s="9" t="s">
        <v>28</v>
      </c>
      <c r="H16" s="9" t="s">
        <v>31</v>
      </c>
      <c r="I16" s="9" t="s">
        <v>30</v>
      </c>
      <c r="J16" s="9" t="s">
        <v>30</v>
      </c>
      <c r="K16" s="9" t="s">
        <v>30</v>
      </c>
      <c r="L16" s="9" t="s">
        <v>30</v>
      </c>
      <c r="M16" s="9" t="s">
        <v>27</v>
      </c>
      <c r="N16" s="9" t="s">
        <v>28</v>
      </c>
      <c r="O16" s="9" t="s">
        <v>28</v>
      </c>
      <c r="P16" s="9" t="s">
        <v>28</v>
      </c>
      <c r="Q16" s="9" t="s">
        <v>28</v>
      </c>
      <c r="R16" s="9" t="s">
        <v>28</v>
      </c>
      <c r="S16" s="15" t="s">
        <v>30</v>
      </c>
      <c r="T16" s="15" t="s">
        <v>27</v>
      </c>
      <c r="U16" s="9" t="s">
        <v>28</v>
      </c>
      <c r="V16" s="15" t="s">
        <v>28</v>
      </c>
      <c r="W16" s="15" t="s">
        <v>30</v>
      </c>
      <c r="X16" s="15" t="s">
        <v>28</v>
      </c>
      <c r="Y16" s="15" t="s">
        <v>30</v>
      </c>
      <c r="Z16" s="15" t="s">
        <v>29</v>
      </c>
      <c r="AA16" s="15" t="s">
        <v>27</v>
      </c>
      <c r="AB16" s="15" t="s">
        <v>29</v>
      </c>
      <c r="AC16" s="15" t="s">
        <v>31</v>
      </c>
      <c r="AD16" s="15" t="s">
        <v>31</v>
      </c>
      <c r="AE16" s="9" t="s">
        <v>31</v>
      </c>
      <c r="AF16" s="9" t="s">
        <v>31</v>
      </c>
      <c r="AG16" s="9" t="s">
        <v>31</v>
      </c>
      <c r="AH16" s="9" t="str">
        <f>VLOOKUP($B16,'[1]HK Aug''22'!$B$3:$AJ$81,33,0)</f>
        <v>O</v>
      </c>
      <c r="AI16" s="9" t="str">
        <f>VLOOKUP($B16,'[1]HK Aug''22'!$B$3:$AJ$81,34,0)</f>
        <v>M</v>
      </c>
      <c r="AJ16" s="9" t="str">
        <f>VLOOKUP($B16,'[1]HK Aug''22'!$B$3:$AJ$81,35,0)</f>
        <v>M</v>
      </c>
      <c r="AK16" s="9">
        <f t="shared" si="15"/>
        <v>11</v>
      </c>
      <c r="AL16" s="9">
        <f t="shared" si="0"/>
        <v>7</v>
      </c>
      <c r="AM16" s="9">
        <f t="shared" si="1"/>
        <v>6</v>
      </c>
      <c r="AN16" s="9">
        <f t="shared" si="2"/>
        <v>0</v>
      </c>
      <c r="AO16" s="9">
        <f t="shared" si="3"/>
        <v>0</v>
      </c>
      <c r="AP16" s="9">
        <f t="shared" si="4"/>
        <v>0</v>
      </c>
      <c r="AQ16" s="9">
        <f t="shared" si="5"/>
        <v>0</v>
      </c>
      <c r="AR16" s="9">
        <f t="shared" si="6"/>
        <v>0</v>
      </c>
      <c r="AS16" s="9">
        <f t="shared" si="7"/>
        <v>0</v>
      </c>
      <c r="AT16" s="18">
        <f t="shared" si="8"/>
        <v>0</v>
      </c>
      <c r="AU16" s="18">
        <f t="shared" si="9"/>
        <v>0</v>
      </c>
      <c r="AV16" s="9">
        <f t="shared" si="10"/>
        <v>4</v>
      </c>
      <c r="AW16" s="9">
        <f t="shared" si="11"/>
        <v>2</v>
      </c>
      <c r="AX16" s="18">
        <f t="shared" si="12"/>
        <v>0</v>
      </c>
      <c r="AY16" s="9">
        <f t="shared" si="13"/>
        <v>0</v>
      </c>
      <c r="AZ16" s="19">
        <f t="shared" si="16"/>
        <v>24</v>
      </c>
      <c r="BA16" s="22">
        <f t="shared" si="17"/>
        <v>4</v>
      </c>
      <c r="BB16" s="20">
        <f t="shared" si="18"/>
        <v>28</v>
      </c>
      <c r="BC16" s="20">
        <f t="shared" si="19"/>
        <v>0</v>
      </c>
      <c r="BD16" s="20">
        <f t="shared" si="14"/>
        <v>0</v>
      </c>
      <c r="BE16" s="20">
        <f t="shared" si="20"/>
        <v>0</v>
      </c>
      <c r="BF16" s="21"/>
      <c r="BG16" s="21"/>
      <c r="BH16" s="22">
        <f t="shared" si="21"/>
        <v>-28</v>
      </c>
      <c r="BI16" s="5"/>
      <c r="BJ16" s="5">
        <f t="shared" si="22"/>
        <v>0</v>
      </c>
      <c r="BK16" s="5">
        <f t="shared" si="23"/>
        <v>0</v>
      </c>
      <c r="BL16" s="5"/>
      <c r="BM16" s="5">
        <f t="shared" si="24"/>
        <v>0</v>
      </c>
      <c r="BP16" t="e">
        <f>VLOOKUP(B16,[2]SMT!$B$1:$AX$26,49,0)</f>
        <v>#N/A</v>
      </c>
      <c r="BQ16" s="30" t="e">
        <f t="shared" ref="BQ16:BQ20" si="28">BP16-AZ16</f>
        <v>#N/A</v>
      </c>
    </row>
    <row r="17" spans="1:69" ht="21.75" customHeight="1" x14ac:dyDescent="0.25">
      <c r="A17" s="15">
        <f t="shared" si="26"/>
        <v>8</v>
      </c>
      <c r="B17" s="74" t="s">
        <v>72</v>
      </c>
      <c r="C17" s="51" t="s">
        <v>73</v>
      </c>
      <c r="D17" s="26" t="s">
        <v>210</v>
      </c>
      <c r="E17" s="36"/>
      <c r="F17" s="9" t="s">
        <v>214</v>
      </c>
      <c r="G17" s="9" t="s">
        <v>27</v>
      </c>
      <c r="H17" s="9" t="s">
        <v>31</v>
      </c>
      <c r="I17" s="9" t="s">
        <v>31</v>
      </c>
      <c r="J17" s="9" t="s">
        <v>31</v>
      </c>
      <c r="K17" s="9" t="s">
        <v>31</v>
      </c>
      <c r="L17" s="9" t="s">
        <v>30</v>
      </c>
      <c r="M17" s="9" t="s">
        <v>31</v>
      </c>
      <c r="N17" s="9" t="s">
        <v>27</v>
      </c>
      <c r="O17" s="9" t="s">
        <v>28</v>
      </c>
      <c r="P17" s="9" t="s">
        <v>28</v>
      </c>
      <c r="Q17" s="9" t="s">
        <v>28</v>
      </c>
      <c r="R17" s="9" t="s">
        <v>28</v>
      </c>
      <c r="S17" s="15" t="s">
        <v>28</v>
      </c>
      <c r="T17" s="9" t="s">
        <v>28</v>
      </c>
      <c r="U17" s="15" t="s">
        <v>27</v>
      </c>
      <c r="V17" s="15" t="s">
        <v>30</v>
      </c>
      <c r="W17" s="15" t="s">
        <v>30</v>
      </c>
      <c r="X17" s="15" t="s">
        <v>30</v>
      </c>
      <c r="Y17" s="15" t="s">
        <v>30</v>
      </c>
      <c r="Z17" s="15" t="s">
        <v>30</v>
      </c>
      <c r="AA17" s="15" t="s">
        <v>29</v>
      </c>
      <c r="AB17" s="15" t="s">
        <v>27</v>
      </c>
      <c r="AC17" s="9" t="s">
        <v>28</v>
      </c>
      <c r="AD17" s="15" t="s">
        <v>28</v>
      </c>
      <c r="AE17" s="15" t="s">
        <v>28</v>
      </c>
      <c r="AF17" s="9" t="s">
        <v>28</v>
      </c>
      <c r="AG17" s="9" t="s">
        <v>28</v>
      </c>
      <c r="AH17" s="9" t="str">
        <f>VLOOKUP($B17,'[1]HK Aug''22'!$B$3:$AJ$81,33,0)</f>
        <v>E</v>
      </c>
      <c r="AI17" s="9" t="str">
        <f>VLOOKUP($B17,'[1]HK Aug''22'!$B$3:$AJ$81,34,0)</f>
        <v>O</v>
      </c>
      <c r="AJ17" s="9" t="str">
        <f>VLOOKUP($B17,'[1]HK Aug''22'!$B$3:$AJ$81,35,0)</f>
        <v>M</v>
      </c>
      <c r="AK17" s="9">
        <f t="shared" si="15"/>
        <v>12</v>
      </c>
      <c r="AL17" s="9">
        <f t="shared" si="0"/>
        <v>7</v>
      </c>
      <c r="AM17" s="9">
        <f t="shared" si="1"/>
        <v>5</v>
      </c>
      <c r="AN17" s="9">
        <f t="shared" si="2"/>
        <v>0</v>
      </c>
      <c r="AO17" s="9">
        <f t="shared" si="3"/>
        <v>0</v>
      </c>
      <c r="AP17" s="9">
        <f t="shared" si="4"/>
        <v>0</v>
      </c>
      <c r="AQ17" s="9">
        <f t="shared" si="5"/>
        <v>0</v>
      </c>
      <c r="AR17" s="9">
        <f t="shared" si="6"/>
        <v>0</v>
      </c>
      <c r="AS17" s="9">
        <f t="shared" si="7"/>
        <v>0</v>
      </c>
      <c r="AT17" s="18">
        <f t="shared" si="8"/>
        <v>0</v>
      </c>
      <c r="AU17" s="18">
        <f t="shared" si="9"/>
        <v>0</v>
      </c>
      <c r="AV17" s="9">
        <f t="shared" si="10"/>
        <v>5</v>
      </c>
      <c r="AW17" s="9">
        <f t="shared" si="11"/>
        <v>1</v>
      </c>
      <c r="AX17" s="18">
        <f t="shared" si="12"/>
        <v>0</v>
      </c>
      <c r="AY17" s="9">
        <f t="shared" si="13"/>
        <v>0</v>
      </c>
      <c r="AZ17" s="19">
        <f t="shared" si="16"/>
        <v>24</v>
      </c>
      <c r="BA17" s="22">
        <f t="shared" si="17"/>
        <v>5</v>
      </c>
      <c r="BB17" s="20">
        <f t="shared" si="18"/>
        <v>29</v>
      </c>
      <c r="BC17" s="20">
        <f t="shared" si="19"/>
        <v>0</v>
      </c>
      <c r="BD17" s="20">
        <f t="shared" si="14"/>
        <v>0</v>
      </c>
      <c r="BE17" s="20">
        <f t="shared" si="20"/>
        <v>0</v>
      </c>
      <c r="BF17" s="21"/>
      <c r="BG17" s="21"/>
      <c r="BH17" s="22">
        <f t="shared" si="21"/>
        <v>-29</v>
      </c>
      <c r="BI17" s="5"/>
      <c r="BJ17" s="5">
        <f t="shared" si="22"/>
        <v>0</v>
      </c>
      <c r="BK17" s="5">
        <f t="shared" si="23"/>
        <v>0</v>
      </c>
      <c r="BL17" s="5"/>
      <c r="BM17" s="5">
        <f t="shared" si="24"/>
        <v>0</v>
      </c>
      <c r="BP17" t="e">
        <f>VLOOKUP(B17,[2]SMT!$B$1:$AX$26,49,0)</f>
        <v>#N/A</v>
      </c>
      <c r="BQ17" s="30" t="e">
        <f t="shared" si="28"/>
        <v>#N/A</v>
      </c>
    </row>
    <row r="18" spans="1:69" ht="21.75" customHeight="1" x14ac:dyDescent="0.25">
      <c r="A18" s="15">
        <v>9</v>
      </c>
      <c r="B18" s="74" t="s">
        <v>74</v>
      </c>
      <c r="C18" s="51" t="s">
        <v>75</v>
      </c>
      <c r="D18" s="26" t="s">
        <v>210</v>
      </c>
      <c r="E18" s="36"/>
      <c r="F18" s="9" t="s">
        <v>215</v>
      </c>
      <c r="G18" s="9" t="s">
        <v>31</v>
      </c>
      <c r="H18" s="9" t="s">
        <v>27</v>
      </c>
      <c r="I18" s="9" t="s">
        <v>28</v>
      </c>
      <c r="J18" s="9" t="s">
        <v>28</v>
      </c>
      <c r="K18" s="9" t="s">
        <v>28</v>
      </c>
      <c r="L18" s="9" t="s">
        <v>28</v>
      </c>
      <c r="M18" s="9" t="s">
        <v>28</v>
      </c>
      <c r="N18" s="9" t="s">
        <v>28</v>
      </c>
      <c r="O18" s="9" t="s">
        <v>27</v>
      </c>
      <c r="P18" s="9" t="s">
        <v>31</v>
      </c>
      <c r="Q18" s="9" t="s">
        <v>31</v>
      </c>
      <c r="R18" s="9" t="s">
        <v>31</v>
      </c>
      <c r="S18" s="15" t="s">
        <v>30</v>
      </c>
      <c r="T18" s="15" t="s">
        <v>31</v>
      </c>
      <c r="U18" s="9" t="s">
        <v>31</v>
      </c>
      <c r="V18" s="15" t="s">
        <v>27</v>
      </c>
      <c r="W18" s="15" t="s">
        <v>30</v>
      </c>
      <c r="X18" s="15" t="s">
        <v>30</v>
      </c>
      <c r="Y18" s="15" t="s">
        <v>30</v>
      </c>
      <c r="Z18" s="15" t="s">
        <v>28</v>
      </c>
      <c r="AA18" s="15" t="s">
        <v>28</v>
      </c>
      <c r="AB18" s="15" t="s">
        <v>28</v>
      </c>
      <c r="AC18" s="15" t="s">
        <v>27</v>
      </c>
      <c r="AD18" s="15" t="s">
        <v>28</v>
      </c>
      <c r="AE18" s="15" t="s">
        <v>28</v>
      </c>
      <c r="AF18" s="9" t="s">
        <v>30</v>
      </c>
      <c r="AG18" s="9" t="s">
        <v>30</v>
      </c>
      <c r="AH18" s="9" t="str">
        <f>VLOOKUP($B18,'[1]HK Aug''22'!$B$3:$AJ$81,33,0)</f>
        <v>M</v>
      </c>
      <c r="AI18" s="9" t="str">
        <f>VLOOKUP($B18,'[1]HK Aug''22'!$B$3:$AJ$81,34,0)</f>
        <v>M</v>
      </c>
      <c r="AJ18" s="9" t="str">
        <f>VLOOKUP($B18,'[1]HK Aug''22'!$B$3:$AJ$81,35,0)</f>
        <v>O</v>
      </c>
      <c r="AK18" s="9">
        <f t="shared" si="15"/>
        <v>13</v>
      </c>
      <c r="AL18" s="9">
        <f t="shared" si="0"/>
        <v>6</v>
      </c>
      <c r="AM18" s="9">
        <f t="shared" si="1"/>
        <v>6</v>
      </c>
      <c r="AN18" s="9">
        <f t="shared" si="2"/>
        <v>0</v>
      </c>
      <c r="AO18" s="9">
        <f t="shared" si="3"/>
        <v>0</v>
      </c>
      <c r="AP18" s="9">
        <f t="shared" si="4"/>
        <v>0</v>
      </c>
      <c r="AQ18" s="9">
        <f t="shared" si="5"/>
        <v>0</v>
      </c>
      <c r="AR18" s="9">
        <f t="shared" si="6"/>
        <v>0</v>
      </c>
      <c r="AS18" s="9">
        <f t="shared" si="7"/>
        <v>0</v>
      </c>
      <c r="AT18" s="18">
        <f t="shared" si="8"/>
        <v>0</v>
      </c>
      <c r="AU18" s="18">
        <f t="shared" si="9"/>
        <v>0</v>
      </c>
      <c r="AV18" s="9">
        <f t="shared" si="10"/>
        <v>5</v>
      </c>
      <c r="AW18" s="9">
        <f t="shared" si="11"/>
        <v>0</v>
      </c>
      <c r="AX18" s="18">
        <f t="shared" si="12"/>
        <v>0</v>
      </c>
      <c r="AY18" s="9">
        <f t="shared" si="13"/>
        <v>0</v>
      </c>
      <c r="AZ18" s="19">
        <f t="shared" si="16"/>
        <v>25</v>
      </c>
      <c r="BA18" s="22">
        <f t="shared" si="17"/>
        <v>5</v>
      </c>
      <c r="BB18" s="20">
        <f t="shared" si="18"/>
        <v>30</v>
      </c>
      <c r="BC18" s="20">
        <f t="shared" si="19"/>
        <v>0</v>
      </c>
      <c r="BD18" s="20">
        <f t="shared" si="14"/>
        <v>0</v>
      </c>
      <c r="BE18" s="20">
        <f t="shared" si="20"/>
        <v>0</v>
      </c>
      <c r="BF18" s="21"/>
      <c r="BG18" s="21"/>
      <c r="BH18" s="22">
        <f t="shared" si="21"/>
        <v>-30</v>
      </c>
      <c r="BI18" s="5"/>
      <c r="BJ18" s="5">
        <f>(BC18+BD18*2)*8</f>
        <v>0</v>
      </c>
      <c r="BK18" s="5">
        <f t="shared" si="23"/>
        <v>0</v>
      </c>
      <c r="BL18" s="5"/>
      <c r="BM18" s="5">
        <f t="shared" si="24"/>
        <v>0</v>
      </c>
      <c r="BP18" t="e">
        <f>VLOOKUP(B18,[2]SMT!$B$1:$AX$26,49,0)</f>
        <v>#N/A</v>
      </c>
      <c r="BQ18" s="30" t="e">
        <f t="shared" si="28"/>
        <v>#N/A</v>
      </c>
    </row>
    <row r="19" spans="1:69" ht="21.75" customHeight="1" x14ac:dyDescent="0.25">
      <c r="A19" s="15">
        <f t="shared" ref="A19" si="29">A18+1</f>
        <v>10</v>
      </c>
      <c r="B19" s="74" t="s">
        <v>76</v>
      </c>
      <c r="C19" s="51" t="s">
        <v>77</v>
      </c>
      <c r="D19" s="26" t="s">
        <v>210</v>
      </c>
      <c r="E19" s="36"/>
      <c r="F19" s="9" t="s">
        <v>217</v>
      </c>
      <c r="G19" s="9" t="s">
        <v>30</v>
      </c>
      <c r="H19" s="9" t="s">
        <v>30</v>
      </c>
      <c r="I19" s="9" t="s">
        <v>30</v>
      </c>
      <c r="J19" s="9" t="s">
        <v>27</v>
      </c>
      <c r="K19" s="9" t="s">
        <v>28</v>
      </c>
      <c r="L19" s="9" t="s">
        <v>28</v>
      </c>
      <c r="M19" s="9" t="s">
        <v>29</v>
      </c>
      <c r="N19" s="9" t="s">
        <v>28</v>
      </c>
      <c r="O19" s="9" t="s">
        <v>28</v>
      </c>
      <c r="P19" s="9" t="s">
        <v>28</v>
      </c>
      <c r="Q19" s="9" t="s">
        <v>27</v>
      </c>
      <c r="R19" s="9" t="s">
        <v>30</v>
      </c>
      <c r="S19" s="15" t="s">
        <v>30</v>
      </c>
      <c r="T19" s="15" t="s">
        <v>30</v>
      </c>
      <c r="U19" s="15" t="s">
        <v>30</v>
      </c>
      <c r="V19" s="15" t="s">
        <v>30</v>
      </c>
      <c r="W19" s="15" t="s">
        <v>30</v>
      </c>
      <c r="X19" s="15" t="s">
        <v>27</v>
      </c>
      <c r="Y19" s="15" t="s">
        <v>28</v>
      </c>
      <c r="Z19" s="15" t="s">
        <v>28</v>
      </c>
      <c r="AA19" s="15" t="s">
        <v>28</v>
      </c>
      <c r="AB19" s="15" t="s">
        <v>28</v>
      </c>
      <c r="AC19" s="9" t="s">
        <v>28</v>
      </c>
      <c r="AD19" s="15" t="s">
        <v>28</v>
      </c>
      <c r="AE19" s="15" t="s">
        <v>27</v>
      </c>
      <c r="AF19" s="9" t="s">
        <v>31</v>
      </c>
      <c r="AG19" s="9" t="s">
        <v>30</v>
      </c>
      <c r="AH19" s="9" t="str">
        <f>VLOOKUP($B19,'[1]HK Aug''22'!$B$3:$AJ$81,33,0)</f>
        <v>N</v>
      </c>
      <c r="AI19" s="9" t="str">
        <f>VLOOKUP($B19,'[1]HK Aug''22'!$B$3:$AJ$81,34,0)</f>
        <v>N</v>
      </c>
      <c r="AJ19" s="9" t="str">
        <f>VLOOKUP($B19,'[1]HK Aug''22'!$B$3:$AJ$81,35,0)</f>
        <v>N</v>
      </c>
      <c r="AK19" s="9">
        <f t="shared" si="15"/>
        <v>11</v>
      </c>
      <c r="AL19" s="9">
        <f t="shared" si="0"/>
        <v>10</v>
      </c>
      <c r="AM19" s="9">
        <f t="shared" si="1"/>
        <v>4</v>
      </c>
      <c r="AN19" s="9">
        <f t="shared" si="2"/>
        <v>0</v>
      </c>
      <c r="AO19" s="9">
        <f t="shared" si="3"/>
        <v>0</v>
      </c>
      <c r="AP19" s="9">
        <f t="shared" si="4"/>
        <v>0</v>
      </c>
      <c r="AQ19" s="9">
        <f t="shared" si="5"/>
        <v>0</v>
      </c>
      <c r="AR19" s="9">
        <f t="shared" si="6"/>
        <v>0</v>
      </c>
      <c r="AS19" s="9">
        <f t="shared" si="7"/>
        <v>0</v>
      </c>
      <c r="AT19" s="18">
        <f t="shared" si="8"/>
        <v>0</v>
      </c>
      <c r="AU19" s="18">
        <f t="shared" si="9"/>
        <v>0</v>
      </c>
      <c r="AV19" s="9">
        <f t="shared" si="10"/>
        <v>4</v>
      </c>
      <c r="AW19" s="9">
        <f t="shared" si="11"/>
        <v>1</v>
      </c>
      <c r="AX19" s="18">
        <f t="shared" si="12"/>
        <v>0</v>
      </c>
      <c r="AY19" s="9">
        <f t="shared" si="13"/>
        <v>0</v>
      </c>
      <c r="AZ19" s="19">
        <f t="shared" si="16"/>
        <v>25</v>
      </c>
      <c r="BA19" s="22">
        <f t="shared" si="17"/>
        <v>4</v>
      </c>
      <c r="BB19" s="20">
        <f t="shared" si="18"/>
        <v>29</v>
      </c>
      <c r="BC19" s="20">
        <f t="shared" si="19"/>
        <v>0</v>
      </c>
      <c r="BD19" s="20">
        <f t="shared" si="14"/>
        <v>0</v>
      </c>
      <c r="BE19" s="20">
        <f t="shared" si="20"/>
        <v>0</v>
      </c>
      <c r="BF19" s="21"/>
      <c r="BG19" s="21"/>
      <c r="BH19" s="22">
        <f t="shared" si="21"/>
        <v>-29</v>
      </c>
      <c r="BI19" s="5"/>
      <c r="BJ19" s="5">
        <f t="shared" si="22"/>
        <v>0</v>
      </c>
      <c r="BK19" s="5">
        <f t="shared" si="23"/>
        <v>0</v>
      </c>
      <c r="BL19" s="5"/>
      <c r="BM19" s="5">
        <f t="shared" si="24"/>
        <v>0</v>
      </c>
      <c r="BP19" t="e">
        <f>VLOOKUP(B19,[2]SMT!$B$1:$AX$26,49,0)</f>
        <v>#N/A</v>
      </c>
      <c r="BQ19" s="30" t="e">
        <f t="shared" si="28"/>
        <v>#N/A</v>
      </c>
    </row>
    <row r="20" spans="1:69" ht="21.75" customHeight="1" x14ac:dyDescent="0.25">
      <c r="A20" s="15">
        <v>11</v>
      </c>
      <c r="B20" s="74" t="s">
        <v>78</v>
      </c>
      <c r="C20" s="51" t="s">
        <v>79</v>
      </c>
      <c r="D20" s="26" t="s">
        <v>210</v>
      </c>
      <c r="E20" s="36"/>
      <c r="F20" s="9" t="s">
        <v>211</v>
      </c>
      <c r="G20" s="9" t="s">
        <v>31</v>
      </c>
      <c r="H20" s="9" t="s">
        <v>31</v>
      </c>
      <c r="I20" s="9" t="s">
        <v>29</v>
      </c>
      <c r="J20" s="9" t="s">
        <v>30</v>
      </c>
      <c r="K20" s="9" t="s">
        <v>27</v>
      </c>
      <c r="L20" s="9" t="s">
        <v>28</v>
      </c>
      <c r="M20" s="9" t="s">
        <v>28</v>
      </c>
      <c r="N20" s="9" t="s">
        <v>28</v>
      </c>
      <c r="O20" s="9" t="s">
        <v>28</v>
      </c>
      <c r="P20" s="9" t="s">
        <v>28</v>
      </c>
      <c r="Q20" s="9" t="s">
        <v>28</v>
      </c>
      <c r="R20" s="9" t="s">
        <v>27</v>
      </c>
      <c r="S20" s="15" t="s">
        <v>30</v>
      </c>
      <c r="T20" s="15" t="s">
        <v>30</v>
      </c>
      <c r="U20" s="9" t="s">
        <v>30</v>
      </c>
      <c r="V20" s="15" t="s">
        <v>28</v>
      </c>
      <c r="W20" s="15" t="s">
        <v>28</v>
      </c>
      <c r="X20" s="15" t="s">
        <v>30</v>
      </c>
      <c r="Y20" s="15" t="s">
        <v>27</v>
      </c>
      <c r="Z20" s="15" t="s">
        <v>28</v>
      </c>
      <c r="AA20" s="15" t="s">
        <v>28</v>
      </c>
      <c r="AB20" s="15" t="s">
        <v>28</v>
      </c>
      <c r="AC20" s="15" t="s">
        <v>28</v>
      </c>
      <c r="AD20" s="9" t="s">
        <v>28</v>
      </c>
      <c r="AE20" s="15" t="s">
        <v>28</v>
      </c>
      <c r="AF20" s="9" t="s">
        <v>27</v>
      </c>
      <c r="AG20" s="9" t="s">
        <v>30</v>
      </c>
      <c r="AH20" s="9" t="str">
        <f>VLOOKUP($B20,'[1]HK Aug''22'!$B$3:$AJ$81,33,0)</f>
        <v>E</v>
      </c>
      <c r="AI20" s="9" t="str">
        <f>VLOOKUP($B20,'[1]HK Aug''22'!$B$3:$AJ$81,34,0)</f>
        <v>E+N</v>
      </c>
      <c r="AJ20" s="9" t="str">
        <f>VLOOKUP($B20,'[1]HK Aug''22'!$B$3:$AJ$81,35,0)</f>
        <v>A</v>
      </c>
      <c r="AK20" s="9">
        <f t="shared" si="15"/>
        <v>14</v>
      </c>
      <c r="AL20" s="9">
        <f t="shared" si="0"/>
        <v>7</v>
      </c>
      <c r="AM20" s="9">
        <f t="shared" si="1"/>
        <v>2</v>
      </c>
      <c r="AN20" s="9">
        <f t="shared" si="2"/>
        <v>0</v>
      </c>
      <c r="AO20" s="9">
        <f t="shared" si="3"/>
        <v>0</v>
      </c>
      <c r="AP20" s="9">
        <f t="shared" si="4"/>
        <v>0</v>
      </c>
      <c r="AQ20" s="9">
        <f t="shared" si="5"/>
        <v>0</v>
      </c>
      <c r="AR20" s="9">
        <f t="shared" si="6"/>
        <v>1</v>
      </c>
      <c r="AS20" s="9">
        <f t="shared" si="7"/>
        <v>0</v>
      </c>
      <c r="AT20" s="18">
        <f t="shared" si="8"/>
        <v>0</v>
      </c>
      <c r="AU20" s="18">
        <f t="shared" si="9"/>
        <v>0</v>
      </c>
      <c r="AV20" s="9">
        <f t="shared" si="10"/>
        <v>4</v>
      </c>
      <c r="AW20" s="9">
        <f t="shared" si="11"/>
        <v>2</v>
      </c>
      <c r="AX20" s="18">
        <f t="shared" si="12"/>
        <v>0</v>
      </c>
      <c r="AY20" s="9">
        <f t="shared" si="13"/>
        <v>0</v>
      </c>
      <c r="AZ20" s="19">
        <f t="shared" si="16"/>
        <v>24</v>
      </c>
      <c r="BA20" s="22">
        <f t="shared" si="17"/>
        <v>4</v>
      </c>
      <c r="BB20" s="20">
        <f t="shared" si="18"/>
        <v>28</v>
      </c>
      <c r="BC20" s="20">
        <f t="shared" si="19"/>
        <v>1</v>
      </c>
      <c r="BD20" s="20">
        <f t="shared" si="14"/>
        <v>0</v>
      </c>
      <c r="BE20" s="20">
        <f t="shared" si="20"/>
        <v>0</v>
      </c>
      <c r="BF20" s="21"/>
      <c r="BG20" s="21"/>
      <c r="BH20" s="22">
        <f t="shared" si="21"/>
        <v>-28</v>
      </c>
      <c r="BI20" s="5"/>
      <c r="BJ20" s="5">
        <f t="shared" si="22"/>
        <v>8</v>
      </c>
      <c r="BK20" s="5">
        <f t="shared" si="23"/>
        <v>0</v>
      </c>
      <c r="BL20" s="5"/>
      <c r="BM20" s="5">
        <f t="shared" si="24"/>
        <v>0</v>
      </c>
      <c r="BP20" t="e">
        <f>VLOOKUP(B20,[2]SMT!$B$1:$AX$26,49,0)</f>
        <v>#N/A</v>
      </c>
      <c r="BQ20" s="30" t="e">
        <f t="shared" si="28"/>
        <v>#N/A</v>
      </c>
    </row>
    <row r="21" spans="1:69" ht="21.75" customHeight="1" x14ac:dyDescent="0.25">
      <c r="A21" s="15">
        <f t="shared" si="26"/>
        <v>12</v>
      </c>
      <c r="B21" s="74" t="s">
        <v>80</v>
      </c>
      <c r="C21" s="51" t="s">
        <v>81</v>
      </c>
      <c r="D21" s="26" t="s">
        <v>210</v>
      </c>
      <c r="E21" s="36"/>
      <c r="F21" s="9" t="s">
        <v>212</v>
      </c>
      <c r="G21" s="9" t="s">
        <v>28</v>
      </c>
      <c r="H21" s="9" t="s">
        <v>28</v>
      </c>
      <c r="I21" s="9" t="s">
        <v>28</v>
      </c>
      <c r="J21" s="9" t="s">
        <v>28</v>
      </c>
      <c r="K21" s="9" t="s">
        <v>28</v>
      </c>
      <c r="L21" s="9" t="s">
        <v>27</v>
      </c>
      <c r="M21" s="9" t="s">
        <v>30</v>
      </c>
      <c r="N21" s="9" t="s">
        <v>31</v>
      </c>
      <c r="O21" s="9" t="s">
        <v>31</v>
      </c>
      <c r="P21" s="9" t="s">
        <v>31</v>
      </c>
      <c r="Q21" s="9" t="s">
        <v>31</v>
      </c>
      <c r="R21" s="9" t="s">
        <v>31</v>
      </c>
      <c r="S21" s="15" t="s">
        <v>27</v>
      </c>
      <c r="T21" s="15" t="s">
        <v>30</v>
      </c>
      <c r="U21" s="15" t="s">
        <v>31</v>
      </c>
      <c r="V21" s="15" t="s">
        <v>30</v>
      </c>
      <c r="W21" s="15" t="s">
        <v>30</v>
      </c>
      <c r="X21" s="15" t="s">
        <v>30</v>
      </c>
      <c r="Y21" s="15" t="s">
        <v>30</v>
      </c>
      <c r="Z21" s="15" t="s">
        <v>27</v>
      </c>
      <c r="AA21" s="15" t="s">
        <v>28</v>
      </c>
      <c r="AB21" s="15" t="s">
        <v>28</v>
      </c>
      <c r="AC21" s="15" t="s">
        <v>31</v>
      </c>
      <c r="AD21" s="9" t="s">
        <v>31</v>
      </c>
      <c r="AE21" s="9" t="s">
        <v>31</v>
      </c>
      <c r="AF21" s="9" t="s">
        <v>27</v>
      </c>
      <c r="AG21" s="9" t="s">
        <v>29</v>
      </c>
      <c r="AH21" s="9" t="str">
        <f>VLOOKUP($B21,'[1]HK Aug''22'!$B$3:$AJ$81,33,0)</f>
        <v>N</v>
      </c>
      <c r="AI21" s="9" t="str">
        <f>VLOOKUP($B21,'[1]HK Aug''22'!$B$3:$AJ$81,34,0)</f>
        <v>N</v>
      </c>
      <c r="AJ21" s="9" t="str">
        <f>VLOOKUP($B21,'[1]HK Aug''22'!$B$3:$AJ$81,35,0)</f>
        <v>E</v>
      </c>
      <c r="AK21" s="9">
        <f t="shared" si="15"/>
        <v>7</v>
      </c>
      <c r="AL21" s="9">
        <f t="shared" si="0"/>
        <v>7</v>
      </c>
      <c r="AM21" s="9">
        <f t="shared" si="1"/>
        <v>11</v>
      </c>
      <c r="AN21" s="9">
        <f t="shared" si="2"/>
        <v>0</v>
      </c>
      <c r="AO21" s="9">
        <f t="shared" si="3"/>
        <v>0</v>
      </c>
      <c r="AP21" s="9">
        <f t="shared" si="4"/>
        <v>0</v>
      </c>
      <c r="AQ21" s="9">
        <f t="shared" si="5"/>
        <v>0</v>
      </c>
      <c r="AR21" s="9">
        <f t="shared" si="6"/>
        <v>0</v>
      </c>
      <c r="AS21" s="9">
        <f t="shared" si="7"/>
        <v>0</v>
      </c>
      <c r="AT21" s="18">
        <f t="shared" si="8"/>
        <v>0</v>
      </c>
      <c r="AU21" s="18">
        <f t="shared" si="9"/>
        <v>0</v>
      </c>
      <c r="AV21" s="9">
        <f t="shared" si="10"/>
        <v>4</v>
      </c>
      <c r="AW21" s="9">
        <f t="shared" si="11"/>
        <v>1</v>
      </c>
      <c r="AX21" s="18">
        <f t="shared" si="12"/>
        <v>0</v>
      </c>
      <c r="AY21" s="9">
        <f t="shared" si="13"/>
        <v>0</v>
      </c>
      <c r="AZ21" s="19">
        <f t="shared" si="16"/>
        <v>25</v>
      </c>
      <c r="BA21" s="22">
        <f t="shared" si="17"/>
        <v>4</v>
      </c>
      <c r="BB21" s="20">
        <f t="shared" si="18"/>
        <v>29</v>
      </c>
      <c r="BC21" s="20">
        <f t="shared" si="19"/>
        <v>0</v>
      </c>
      <c r="BD21" s="20">
        <f t="shared" si="14"/>
        <v>0</v>
      </c>
      <c r="BE21" s="20">
        <f t="shared" si="20"/>
        <v>0</v>
      </c>
      <c r="BF21" s="21"/>
      <c r="BG21" s="21"/>
      <c r="BH21" s="22">
        <f t="shared" si="21"/>
        <v>-29</v>
      </c>
      <c r="BI21" s="5"/>
      <c r="BJ21" s="5">
        <f t="shared" si="22"/>
        <v>0</v>
      </c>
      <c r="BK21" s="5">
        <f t="shared" si="23"/>
        <v>0</v>
      </c>
      <c r="BL21" s="5"/>
      <c r="BM21" s="5">
        <f t="shared" si="24"/>
        <v>0</v>
      </c>
      <c r="BP21" t="e">
        <f>VLOOKUP(B21,[2]SMT!$B$1:$AX$26,49,0)</f>
        <v>#N/A</v>
      </c>
      <c r="BQ21" t="e">
        <f t="shared" si="25"/>
        <v>#N/A</v>
      </c>
    </row>
    <row r="22" spans="1:69" ht="21.75" customHeight="1" x14ac:dyDescent="0.25">
      <c r="A22" s="15">
        <v>13</v>
      </c>
      <c r="B22" s="74" t="s">
        <v>82</v>
      </c>
      <c r="C22" s="51" t="s">
        <v>83</v>
      </c>
      <c r="D22" s="26" t="s">
        <v>210</v>
      </c>
      <c r="E22" s="36"/>
      <c r="F22" s="9" t="s">
        <v>213</v>
      </c>
      <c r="G22" s="9" t="s">
        <v>28</v>
      </c>
      <c r="H22" s="9" t="s">
        <v>28</v>
      </c>
      <c r="I22" s="9" t="s">
        <v>28</v>
      </c>
      <c r="J22" s="9" t="s">
        <v>28</v>
      </c>
      <c r="K22" s="9" t="s">
        <v>28</v>
      </c>
      <c r="L22" s="9" t="s">
        <v>28</v>
      </c>
      <c r="M22" s="9" t="s">
        <v>27</v>
      </c>
      <c r="N22" s="9" t="s">
        <v>30</v>
      </c>
      <c r="O22" s="9" t="s">
        <v>30</v>
      </c>
      <c r="P22" s="9" t="s">
        <v>29</v>
      </c>
      <c r="Q22" s="9" t="s">
        <v>30</v>
      </c>
      <c r="R22" s="9" t="s">
        <v>30</v>
      </c>
      <c r="S22" s="15" t="s">
        <v>30</v>
      </c>
      <c r="T22" s="15" t="s">
        <v>27</v>
      </c>
      <c r="U22" s="9" t="s">
        <v>31</v>
      </c>
      <c r="V22" s="15" t="s">
        <v>31</v>
      </c>
      <c r="W22" s="15" t="s">
        <v>31</v>
      </c>
      <c r="X22" s="15" t="s">
        <v>29</v>
      </c>
      <c r="Y22" s="15" t="s">
        <v>31</v>
      </c>
      <c r="Z22" s="15" t="s">
        <v>31</v>
      </c>
      <c r="AA22" s="15" t="s">
        <v>27</v>
      </c>
      <c r="AB22" s="15" t="s">
        <v>28</v>
      </c>
      <c r="AC22" s="15" t="s">
        <v>28</v>
      </c>
      <c r="AD22" s="9" t="s">
        <v>28</v>
      </c>
      <c r="AE22" s="15" t="s">
        <v>28</v>
      </c>
      <c r="AF22" s="9" t="s">
        <v>28</v>
      </c>
      <c r="AG22" s="9" t="s">
        <v>28</v>
      </c>
      <c r="AH22" s="9" t="str">
        <f>VLOOKUP($B22,'[1]HK Aug''22'!$B$3:$AJ$81,33,0)</f>
        <v>O</v>
      </c>
      <c r="AI22" s="9" t="str">
        <f>VLOOKUP($B22,'[1]HK Aug''22'!$B$3:$AJ$81,34,0)</f>
        <v>M</v>
      </c>
      <c r="AJ22" s="9" t="str">
        <f>VLOOKUP($B22,'[1]HK Aug''22'!$B$3:$AJ$81,35,0)</f>
        <v>M</v>
      </c>
      <c r="AK22" s="9">
        <f t="shared" si="15"/>
        <v>14</v>
      </c>
      <c r="AL22" s="9">
        <f t="shared" si="0"/>
        <v>5</v>
      </c>
      <c r="AM22" s="9">
        <f t="shared" si="1"/>
        <v>5</v>
      </c>
      <c r="AN22" s="9">
        <f t="shared" si="2"/>
        <v>0</v>
      </c>
      <c r="AO22" s="9">
        <f t="shared" si="3"/>
        <v>0</v>
      </c>
      <c r="AP22" s="9">
        <f t="shared" si="4"/>
        <v>0</v>
      </c>
      <c r="AQ22" s="9">
        <f t="shared" si="5"/>
        <v>0</v>
      </c>
      <c r="AR22" s="9">
        <f t="shared" si="6"/>
        <v>0</v>
      </c>
      <c r="AS22" s="9">
        <f t="shared" si="7"/>
        <v>0</v>
      </c>
      <c r="AT22" s="18">
        <f t="shared" si="8"/>
        <v>0</v>
      </c>
      <c r="AU22" s="18">
        <f t="shared" si="9"/>
        <v>0</v>
      </c>
      <c r="AV22" s="9">
        <f t="shared" si="10"/>
        <v>4</v>
      </c>
      <c r="AW22" s="9">
        <f t="shared" si="11"/>
        <v>2</v>
      </c>
      <c r="AX22" s="18">
        <f t="shared" si="12"/>
        <v>0</v>
      </c>
      <c r="AY22" s="9">
        <f t="shared" si="13"/>
        <v>0</v>
      </c>
      <c r="AZ22" s="19">
        <f t="shared" si="16"/>
        <v>24</v>
      </c>
      <c r="BA22" s="22">
        <f t="shared" si="17"/>
        <v>4</v>
      </c>
      <c r="BB22" s="20">
        <f t="shared" si="18"/>
        <v>28</v>
      </c>
      <c r="BC22" s="20">
        <f t="shared" si="19"/>
        <v>0</v>
      </c>
      <c r="BD22" s="20">
        <f t="shared" si="14"/>
        <v>0</v>
      </c>
      <c r="BE22" s="20">
        <f t="shared" si="20"/>
        <v>0</v>
      </c>
      <c r="BF22" s="21"/>
      <c r="BG22" s="21"/>
      <c r="BH22" s="22">
        <f t="shared" si="21"/>
        <v>-28</v>
      </c>
      <c r="BI22" s="5"/>
      <c r="BJ22" s="5">
        <f t="shared" si="22"/>
        <v>0</v>
      </c>
      <c r="BK22" s="5">
        <f t="shared" si="23"/>
        <v>0</v>
      </c>
      <c r="BL22" s="5"/>
      <c r="BM22" s="5">
        <f t="shared" si="24"/>
        <v>0</v>
      </c>
      <c r="BP22" t="e">
        <f>VLOOKUP(B22,[2]SMT!$B$1:$AX$26,49,0)</f>
        <v>#N/A</v>
      </c>
      <c r="BQ22" s="30" t="e">
        <f>BP22-AZ22</f>
        <v>#N/A</v>
      </c>
    </row>
    <row r="23" spans="1:69" ht="21.75" customHeight="1" x14ac:dyDescent="0.25">
      <c r="A23" s="15">
        <f t="shared" ref="A23" si="30">A22+1</f>
        <v>14</v>
      </c>
      <c r="B23" s="74" t="s">
        <v>84</v>
      </c>
      <c r="C23" s="51" t="s">
        <v>85</v>
      </c>
      <c r="D23" s="26" t="s">
        <v>210</v>
      </c>
      <c r="E23" s="36"/>
      <c r="F23" s="9" t="s">
        <v>214</v>
      </c>
      <c r="G23" s="9" t="s">
        <v>27</v>
      </c>
      <c r="H23" s="9" t="s">
        <v>28</v>
      </c>
      <c r="I23" s="9" t="s">
        <v>28</v>
      </c>
      <c r="J23" s="9" t="s">
        <v>28</v>
      </c>
      <c r="K23" s="9" t="s">
        <v>28</v>
      </c>
      <c r="L23" s="9" t="s">
        <v>28</v>
      </c>
      <c r="M23" s="9" t="s">
        <v>28</v>
      </c>
      <c r="N23" s="9" t="s">
        <v>27</v>
      </c>
      <c r="O23" s="9" t="s">
        <v>30</v>
      </c>
      <c r="P23" s="9" t="s">
        <v>30</v>
      </c>
      <c r="Q23" s="9" t="s">
        <v>30</v>
      </c>
      <c r="R23" s="9" t="s">
        <v>30</v>
      </c>
      <c r="S23" s="15" t="s">
        <v>30</v>
      </c>
      <c r="T23" s="15" t="s">
        <v>30</v>
      </c>
      <c r="U23" s="15" t="s">
        <v>27</v>
      </c>
      <c r="V23" s="15" t="s">
        <v>30</v>
      </c>
      <c r="W23" s="15" t="s">
        <v>28</v>
      </c>
      <c r="X23" s="15" t="s">
        <v>28</v>
      </c>
      <c r="Y23" s="15" t="s">
        <v>28</v>
      </c>
      <c r="Z23" s="15" t="s">
        <v>28</v>
      </c>
      <c r="AA23" s="15" t="s">
        <v>28</v>
      </c>
      <c r="AB23" s="15" t="s">
        <v>27</v>
      </c>
      <c r="AC23" s="15" t="s">
        <v>31</v>
      </c>
      <c r="AD23" s="9" t="s">
        <v>31</v>
      </c>
      <c r="AE23" s="15" t="s">
        <v>31</v>
      </c>
      <c r="AF23" s="9" t="s">
        <v>31</v>
      </c>
      <c r="AG23" s="9" t="s">
        <v>31</v>
      </c>
      <c r="AH23" s="9" t="str">
        <f>VLOOKUP($B23,'[1]HK Aug''22'!$B$3:$AJ$81,33,0)</f>
        <v>N</v>
      </c>
      <c r="AI23" s="9" t="str">
        <f>VLOOKUP($B23,'[1]HK Aug''22'!$B$3:$AJ$81,34,0)</f>
        <v>O</v>
      </c>
      <c r="AJ23" s="9" t="str">
        <f>VLOOKUP($B23,'[1]HK Aug''22'!$B$3:$AJ$81,35,0)</f>
        <v>N</v>
      </c>
      <c r="AK23" s="9">
        <f t="shared" si="15"/>
        <v>11</v>
      </c>
      <c r="AL23" s="9">
        <f t="shared" si="0"/>
        <v>7</v>
      </c>
      <c r="AM23" s="9">
        <f t="shared" si="1"/>
        <v>7</v>
      </c>
      <c r="AN23" s="9">
        <f t="shared" si="2"/>
        <v>0</v>
      </c>
      <c r="AO23" s="9">
        <f t="shared" si="3"/>
        <v>0</v>
      </c>
      <c r="AP23" s="9">
        <f t="shared" si="4"/>
        <v>0</v>
      </c>
      <c r="AQ23" s="9">
        <f t="shared" si="5"/>
        <v>0</v>
      </c>
      <c r="AR23" s="9">
        <f t="shared" si="6"/>
        <v>0</v>
      </c>
      <c r="AS23" s="9">
        <f t="shared" si="7"/>
        <v>0</v>
      </c>
      <c r="AT23" s="18">
        <f t="shared" si="8"/>
        <v>0</v>
      </c>
      <c r="AU23" s="18">
        <f t="shared" si="9"/>
        <v>0</v>
      </c>
      <c r="AV23" s="9">
        <f t="shared" si="10"/>
        <v>5</v>
      </c>
      <c r="AW23" s="9">
        <f t="shared" si="11"/>
        <v>0</v>
      </c>
      <c r="AX23" s="18">
        <f t="shared" si="12"/>
        <v>0</v>
      </c>
      <c r="AY23" s="9">
        <f t="shared" si="13"/>
        <v>0</v>
      </c>
      <c r="AZ23" s="19">
        <f t="shared" si="16"/>
        <v>25</v>
      </c>
      <c r="BA23" s="22">
        <f t="shared" si="17"/>
        <v>5</v>
      </c>
      <c r="BB23" s="20">
        <f t="shared" si="18"/>
        <v>30</v>
      </c>
      <c r="BC23" s="20">
        <f t="shared" si="19"/>
        <v>0</v>
      </c>
      <c r="BD23" s="20">
        <f t="shared" si="14"/>
        <v>0</v>
      </c>
      <c r="BE23" s="20">
        <f t="shared" si="20"/>
        <v>0</v>
      </c>
      <c r="BF23" s="21"/>
      <c r="BG23" s="21"/>
      <c r="BH23" s="22">
        <f t="shared" si="21"/>
        <v>-30</v>
      </c>
      <c r="BI23" s="5"/>
      <c r="BJ23" s="5">
        <f t="shared" si="22"/>
        <v>0</v>
      </c>
      <c r="BK23" s="5">
        <f t="shared" si="23"/>
        <v>0</v>
      </c>
      <c r="BL23" s="5"/>
      <c r="BM23" s="5">
        <f t="shared" si="24"/>
        <v>0</v>
      </c>
      <c r="BP23" t="e">
        <f>VLOOKUP(B23,[2]SMT!$B$1:$AX$26,49,0)</f>
        <v>#N/A</v>
      </c>
      <c r="BQ23" t="e">
        <f t="shared" si="25"/>
        <v>#N/A</v>
      </c>
    </row>
    <row r="24" spans="1:69" ht="21.75" customHeight="1" x14ac:dyDescent="0.25">
      <c r="A24" s="15">
        <v>15</v>
      </c>
      <c r="B24" s="74" t="s">
        <v>86</v>
      </c>
      <c r="C24" s="55" t="s">
        <v>87</v>
      </c>
      <c r="D24" s="26" t="s">
        <v>210</v>
      </c>
      <c r="E24" s="36"/>
      <c r="F24" s="9" t="s">
        <v>215</v>
      </c>
      <c r="G24" s="9" t="s">
        <v>30</v>
      </c>
      <c r="H24" s="9" t="s">
        <v>27</v>
      </c>
      <c r="I24" s="9" t="s">
        <v>31</v>
      </c>
      <c r="J24" s="9" t="s">
        <v>31</v>
      </c>
      <c r="K24" s="9" t="s">
        <v>31</v>
      </c>
      <c r="L24" s="9" t="s">
        <v>30</v>
      </c>
      <c r="M24" s="9" t="s">
        <v>31</v>
      </c>
      <c r="N24" s="9" t="s">
        <v>31</v>
      </c>
      <c r="O24" s="9" t="s">
        <v>27</v>
      </c>
      <c r="P24" s="9" t="s">
        <v>30</v>
      </c>
      <c r="Q24" s="9" t="s">
        <v>30</v>
      </c>
      <c r="R24" s="9" t="s">
        <v>28</v>
      </c>
      <c r="S24" s="15" t="s">
        <v>28</v>
      </c>
      <c r="T24" s="9" t="s">
        <v>28</v>
      </c>
      <c r="U24" s="9" t="s">
        <v>28</v>
      </c>
      <c r="V24" s="15" t="s">
        <v>27</v>
      </c>
      <c r="W24" s="15" t="s">
        <v>28</v>
      </c>
      <c r="X24" s="15" t="s">
        <v>28</v>
      </c>
      <c r="Y24" s="15" t="s">
        <v>28</v>
      </c>
      <c r="Z24" s="15" t="s">
        <v>28</v>
      </c>
      <c r="AA24" s="15" t="s">
        <v>28</v>
      </c>
      <c r="AB24" s="15" t="s">
        <v>28</v>
      </c>
      <c r="AC24" s="15" t="s">
        <v>27</v>
      </c>
      <c r="AD24" s="15" t="s">
        <v>28</v>
      </c>
      <c r="AE24" s="15" t="s">
        <v>30</v>
      </c>
      <c r="AF24" s="9" t="s">
        <v>28</v>
      </c>
      <c r="AG24" s="9" t="s">
        <v>28</v>
      </c>
      <c r="AH24" s="9" t="str">
        <f>VLOOKUP($B24,'[1]HK Aug''22'!$B$3:$AJ$81,33,0)</f>
        <v>A</v>
      </c>
      <c r="AI24" s="9" t="str">
        <f>VLOOKUP($B24,'[1]HK Aug''22'!$B$3:$AJ$81,34,0)</f>
        <v>N</v>
      </c>
      <c r="AJ24" s="9" t="str">
        <f>VLOOKUP($B24,'[1]HK Aug''22'!$B$3:$AJ$81,35,0)</f>
        <v>O</v>
      </c>
      <c r="AK24" s="9">
        <f t="shared" si="15"/>
        <v>13</v>
      </c>
      <c r="AL24" s="9">
        <f t="shared" si="0"/>
        <v>5</v>
      </c>
      <c r="AM24" s="9">
        <f t="shared" si="1"/>
        <v>6</v>
      </c>
      <c r="AN24" s="9">
        <f t="shared" si="2"/>
        <v>0</v>
      </c>
      <c r="AO24" s="9">
        <f t="shared" si="3"/>
        <v>0</v>
      </c>
      <c r="AP24" s="9">
        <f t="shared" si="4"/>
        <v>0</v>
      </c>
      <c r="AQ24" s="9">
        <f t="shared" si="5"/>
        <v>0</v>
      </c>
      <c r="AR24" s="9">
        <f t="shared" si="6"/>
        <v>0</v>
      </c>
      <c r="AS24" s="9">
        <f t="shared" si="7"/>
        <v>0</v>
      </c>
      <c r="AT24" s="18">
        <f t="shared" si="8"/>
        <v>0</v>
      </c>
      <c r="AU24" s="18">
        <f t="shared" si="9"/>
        <v>0</v>
      </c>
      <c r="AV24" s="9">
        <f t="shared" si="10"/>
        <v>5</v>
      </c>
      <c r="AW24" s="9">
        <f t="shared" si="11"/>
        <v>1</v>
      </c>
      <c r="AX24" s="18">
        <f t="shared" si="12"/>
        <v>0</v>
      </c>
      <c r="AY24" s="9">
        <f t="shared" si="13"/>
        <v>0</v>
      </c>
      <c r="AZ24" s="19">
        <f t="shared" si="16"/>
        <v>24</v>
      </c>
      <c r="BA24" s="22">
        <f t="shared" si="17"/>
        <v>5</v>
      </c>
      <c r="BB24" s="20">
        <f t="shared" si="18"/>
        <v>29</v>
      </c>
      <c r="BC24" s="20">
        <f t="shared" si="19"/>
        <v>0</v>
      </c>
      <c r="BD24" s="20">
        <f t="shared" si="14"/>
        <v>0</v>
      </c>
      <c r="BE24" s="20">
        <f t="shared" si="20"/>
        <v>0</v>
      </c>
      <c r="BF24" s="21"/>
      <c r="BG24" s="21"/>
      <c r="BH24" s="22">
        <f t="shared" si="21"/>
        <v>-29</v>
      </c>
      <c r="BI24" s="5"/>
      <c r="BJ24" s="5">
        <f t="shared" si="22"/>
        <v>0</v>
      </c>
      <c r="BK24" s="5">
        <f t="shared" si="23"/>
        <v>0</v>
      </c>
      <c r="BL24" s="5"/>
      <c r="BM24" s="5">
        <f t="shared" si="24"/>
        <v>0</v>
      </c>
      <c r="BP24" t="e">
        <f>VLOOKUP(B24,[2]SMT!$B$1:$AX$26,49,0)</f>
        <v>#N/A</v>
      </c>
      <c r="BQ24" t="e">
        <f t="shared" si="25"/>
        <v>#N/A</v>
      </c>
    </row>
    <row r="25" spans="1:69" ht="21.75" customHeight="1" x14ac:dyDescent="0.25">
      <c r="A25" s="15">
        <f t="shared" si="26"/>
        <v>16</v>
      </c>
      <c r="B25" s="74" t="s">
        <v>88</v>
      </c>
      <c r="C25" s="55" t="s">
        <v>89</v>
      </c>
      <c r="D25" s="26" t="s">
        <v>210</v>
      </c>
      <c r="E25" s="36"/>
      <c r="F25" s="15" t="s">
        <v>216</v>
      </c>
      <c r="G25" s="9" t="s">
        <v>28</v>
      </c>
      <c r="H25" s="9" t="s">
        <v>30</v>
      </c>
      <c r="I25" s="9" t="s">
        <v>27</v>
      </c>
      <c r="J25" s="9" t="s">
        <v>28</v>
      </c>
      <c r="K25" s="9" t="s">
        <v>28</v>
      </c>
      <c r="L25" s="9" t="s">
        <v>28</v>
      </c>
      <c r="M25" s="9" t="s">
        <v>28</v>
      </c>
      <c r="N25" s="9" t="s">
        <v>28</v>
      </c>
      <c r="O25" s="9" t="s">
        <v>28</v>
      </c>
      <c r="P25" s="9" t="s">
        <v>27</v>
      </c>
      <c r="Q25" s="9" t="s">
        <v>31</v>
      </c>
      <c r="R25" s="9" t="s">
        <v>31</v>
      </c>
      <c r="S25" s="9" t="s">
        <v>31</v>
      </c>
      <c r="T25" s="9" t="s">
        <v>29</v>
      </c>
      <c r="U25" s="9" t="s">
        <v>31</v>
      </c>
      <c r="V25" s="9" t="s">
        <v>31</v>
      </c>
      <c r="W25" s="15" t="s">
        <v>27</v>
      </c>
      <c r="X25" s="15" t="s">
        <v>28</v>
      </c>
      <c r="Y25" s="52" t="s">
        <v>30</v>
      </c>
      <c r="Z25" s="53" t="s">
        <v>30</v>
      </c>
      <c r="AA25" s="15" t="s">
        <v>30</v>
      </c>
      <c r="AB25" s="15" t="s">
        <v>30</v>
      </c>
      <c r="AC25" s="15" t="s">
        <v>30</v>
      </c>
      <c r="AD25" s="9" t="s">
        <v>27</v>
      </c>
      <c r="AE25" s="15" t="s">
        <v>28</v>
      </c>
      <c r="AF25" s="9" t="s">
        <v>28</v>
      </c>
      <c r="AG25" s="9" t="s">
        <v>30</v>
      </c>
      <c r="AH25" s="9" t="str">
        <f>VLOOKUP($B25,'[1]HK Aug''22'!$B$3:$AJ$81,33,0)</f>
        <v>M</v>
      </c>
      <c r="AI25" s="9" t="str">
        <f>VLOOKUP($B25,'[1]HK Aug''22'!$B$3:$AJ$81,34,0)</f>
        <v>M</v>
      </c>
      <c r="AJ25" s="9" t="str">
        <f>VLOOKUP($B25,'[1]HK Aug''22'!$B$3:$AJ$81,35,0)</f>
        <v>M</v>
      </c>
      <c r="AK25" s="9">
        <f t="shared" si="15"/>
        <v>13</v>
      </c>
      <c r="AL25" s="9">
        <f t="shared" si="0"/>
        <v>7</v>
      </c>
      <c r="AM25" s="9">
        <f t="shared" si="1"/>
        <v>5</v>
      </c>
      <c r="AN25" s="9">
        <f t="shared" si="2"/>
        <v>0</v>
      </c>
      <c r="AO25" s="9">
        <f t="shared" si="3"/>
        <v>0</v>
      </c>
      <c r="AP25" s="9">
        <f t="shared" si="4"/>
        <v>0</v>
      </c>
      <c r="AQ25" s="9">
        <f t="shared" si="5"/>
        <v>0</v>
      </c>
      <c r="AR25" s="9">
        <f t="shared" si="6"/>
        <v>0</v>
      </c>
      <c r="AS25" s="9">
        <f t="shared" si="7"/>
        <v>0</v>
      </c>
      <c r="AT25" s="18">
        <f t="shared" si="8"/>
        <v>0</v>
      </c>
      <c r="AU25" s="18">
        <f t="shared" si="9"/>
        <v>0</v>
      </c>
      <c r="AV25" s="9">
        <f t="shared" si="10"/>
        <v>4</v>
      </c>
      <c r="AW25" s="9">
        <f t="shared" si="11"/>
        <v>1</v>
      </c>
      <c r="AX25" s="18">
        <f t="shared" si="12"/>
        <v>0</v>
      </c>
      <c r="AY25" s="9">
        <f t="shared" si="13"/>
        <v>0</v>
      </c>
      <c r="AZ25" s="19">
        <f t="shared" si="16"/>
        <v>25</v>
      </c>
      <c r="BA25" s="22">
        <f t="shared" si="17"/>
        <v>4</v>
      </c>
      <c r="BB25" s="20">
        <f t="shared" si="18"/>
        <v>29</v>
      </c>
      <c r="BC25" s="20">
        <f t="shared" si="19"/>
        <v>0</v>
      </c>
      <c r="BD25" s="20">
        <f t="shared" si="14"/>
        <v>0</v>
      </c>
      <c r="BE25" s="20">
        <f t="shared" si="20"/>
        <v>0</v>
      </c>
      <c r="BF25" s="21"/>
      <c r="BG25" s="21"/>
      <c r="BH25" s="22">
        <f t="shared" si="21"/>
        <v>-29</v>
      </c>
      <c r="BI25" s="5"/>
      <c r="BJ25" s="5">
        <f t="shared" si="22"/>
        <v>0</v>
      </c>
      <c r="BK25" s="5">
        <f t="shared" si="23"/>
        <v>0</v>
      </c>
      <c r="BL25" s="5"/>
      <c r="BM25" s="5">
        <f t="shared" si="24"/>
        <v>0</v>
      </c>
      <c r="BP25" t="e">
        <f>VLOOKUP(B25,[2]SMT!$B$1:$AX$26,49,0)</f>
        <v>#N/A</v>
      </c>
      <c r="BQ25" s="30" t="e">
        <f>BP25-AZ25</f>
        <v>#N/A</v>
      </c>
    </row>
    <row r="26" spans="1:69" ht="21.75" customHeight="1" x14ac:dyDescent="0.25">
      <c r="A26" s="15">
        <v>17</v>
      </c>
      <c r="B26" s="74" t="s">
        <v>90</v>
      </c>
      <c r="C26" s="51" t="s">
        <v>91</v>
      </c>
      <c r="D26" s="26" t="s">
        <v>210</v>
      </c>
      <c r="E26" s="36"/>
      <c r="F26" s="9" t="s">
        <v>217</v>
      </c>
      <c r="G26" s="9" t="s">
        <v>28</v>
      </c>
      <c r="H26" s="9" t="s">
        <v>28</v>
      </c>
      <c r="I26" s="9" t="s">
        <v>28</v>
      </c>
      <c r="J26" s="9" t="s">
        <v>27</v>
      </c>
      <c r="K26" s="9" t="s">
        <v>30</v>
      </c>
      <c r="L26" s="9" t="s">
        <v>30</v>
      </c>
      <c r="M26" s="9" t="s">
        <v>30</v>
      </c>
      <c r="N26" s="9" t="s">
        <v>28</v>
      </c>
      <c r="O26" s="9" t="s">
        <v>30</v>
      </c>
      <c r="P26" s="9" t="s">
        <v>30</v>
      </c>
      <c r="Q26" s="9" t="s">
        <v>27</v>
      </c>
      <c r="R26" s="9" t="s">
        <v>28</v>
      </c>
      <c r="S26" s="15" t="s">
        <v>28</v>
      </c>
      <c r="T26" s="15" t="s">
        <v>28</v>
      </c>
      <c r="U26" s="9" t="s">
        <v>28</v>
      </c>
      <c r="V26" s="15" t="s">
        <v>28</v>
      </c>
      <c r="W26" s="15" t="s">
        <v>28</v>
      </c>
      <c r="X26" s="15" t="s">
        <v>27</v>
      </c>
      <c r="Y26" s="15" t="s">
        <v>31</v>
      </c>
      <c r="Z26" s="15" t="s">
        <v>30</v>
      </c>
      <c r="AA26" s="15" t="s">
        <v>31</v>
      </c>
      <c r="AB26" s="15" t="s">
        <v>31</v>
      </c>
      <c r="AC26" s="15" t="s">
        <v>29</v>
      </c>
      <c r="AD26" s="15" t="s">
        <v>31</v>
      </c>
      <c r="AE26" s="15" t="s">
        <v>27</v>
      </c>
      <c r="AF26" s="9" t="s">
        <v>28</v>
      </c>
      <c r="AG26" s="9" t="s">
        <v>28</v>
      </c>
      <c r="AH26" s="9" t="str">
        <f>VLOOKUP($B26,'[1]HK Aug''22'!$B$3:$AJ$81,33,0)</f>
        <v>M</v>
      </c>
      <c r="AI26" s="9" t="str">
        <f>VLOOKUP($B26,'[1]HK Aug''22'!$B$3:$AJ$81,34,0)</f>
        <v>M</v>
      </c>
      <c r="AJ26" s="9" t="str">
        <f>VLOOKUP($B26,'[1]HK Aug''22'!$B$3:$AJ$81,35,0)</f>
        <v>M</v>
      </c>
      <c r="AK26" s="9">
        <f t="shared" si="15"/>
        <v>15</v>
      </c>
      <c r="AL26" s="9">
        <f t="shared" si="0"/>
        <v>6</v>
      </c>
      <c r="AM26" s="9">
        <f t="shared" si="1"/>
        <v>4</v>
      </c>
      <c r="AN26" s="9">
        <f t="shared" si="2"/>
        <v>0</v>
      </c>
      <c r="AO26" s="9">
        <f t="shared" si="3"/>
        <v>0</v>
      </c>
      <c r="AP26" s="9">
        <f t="shared" si="4"/>
        <v>0</v>
      </c>
      <c r="AQ26" s="9">
        <f t="shared" si="5"/>
        <v>0</v>
      </c>
      <c r="AR26" s="9">
        <f t="shared" si="6"/>
        <v>0</v>
      </c>
      <c r="AS26" s="9">
        <f t="shared" si="7"/>
        <v>0</v>
      </c>
      <c r="AT26" s="18">
        <f t="shared" si="8"/>
        <v>0</v>
      </c>
      <c r="AU26" s="18">
        <f t="shared" si="9"/>
        <v>0</v>
      </c>
      <c r="AV26" s="9">
        <f t="shared" si="10"/>
        <v>4</v>
      </c>
      <c r="AW26" s="9">
        <f t="shared" si="11"/>
        <v>1</v>
      </c>
      <c r="AX26" s="18">
        <f t="shared" si="12"/>
        <v>0</v>
      </c>
      <c r="AY26" s="9">
        <f t="shared" si="13"/>
        <v>0</v>
      </c>
      <c r="AZ26" s="19">
        <f t="shared" si="16"/>
        <v>25</v>
      </c>
      <c r="BA26" s="22">
        <f t="shared" si="17"/>
        <v>4</v>
      </c>
      <c r="BB26" s="20">
        <f t="shared" si="18"/>
        <v>29</v>
      </c>
      <c r="BC26" s="20">
        <f t="shared" si="19"/>
        <v>0</v>
      </c>
      <c r="BD26" s="20">
        <f t="shared" si="14"/>
        <v>0</v>
      </c>
      <c r="BE26" s="20">
        <f t="shared" si="20"/>
        <v>0</v>
      </c>
      <c r="BF26" s="26"/>
      <c r="BG26" s="21"/>
      <c r="BH26" s="22">
        <f t="shared" si="21"/>
        <v>-29</v>
      </c>
      <c r="BI26" s="5"/>
      <c r="BJ26" s="5">
        <f t="shared" si="22"/>
        <v>0</v>
      </c>
      <c r="BK26" s="5">
        <f t="shared" si="23"/>
        <v>0</v>
      </c>
      <c r="BL26" s="5"/>
      <c r="BM26" s="5">
        <f t="shared" si="24"/>
        <v>0</v>
      </c>
      <c r="BP26" t="e">
        <f>VLOOKUP(B26,[2]SMT!$B$1:$AX$26,49,0)</f>
        <v>#N/A</v>
      </c>
      <c r="BQ26" t="e">
        <f t="shared" si="25"/>
        <v>#N/A</v>
      </c>
    </row>
    <row r="27" spans="1:69" ht="21.75" customHeight="1" x14ac:dyDescent="0.25">
      <c r="A27" s="15">
        <f t="shared" ref="A27" si="31">A26+1</f>
        <v>18</v>
      </c>
      <c r="B27" s="74" t="s">
        <v>92</v>
      </c>
      <c r="C27" s="51" t="s">
        <v>33</v>
      </c>
      <c r="D27" s="26" t="s">
        <v>210</v>
      </c>
      <c r="E27" s="36"/>
      <c r="F27" s="15" t="s">
        <v>211</v>
      </c>
      <c r="G27" s="9" t="s">
        <v>31</v>
      </c>
      <c r="H27" s="9" t="s">
        <v>31</v>
      </c>
      <c r="I27" s="9" t="s">
        <v>31</v>
      </c>
      <c r="J27" s="9" t="s">
        <v>31</v>
      </c>
      <c r="K27" s="9" t="s">
        <v>27</v>
      </c>
      <c r="L27" s="9" t="s">
        <v>31</v>
      </c>
      <c r="M27" s="9" t="s">
        <v>31</v>
      </c>
      <c r="N27" s="9" t="s">
        <v>30</v>
      </c>
      <c r="O27" s="9" t="s">
        <v>30</v>
      </c>
      <c r="P27" s="9" t="s">
        <v>30</v>
      </c>
      <c r="Q27" s="9" t="s">
        <v>30</v>
      </c>
      <c r="R27" s="9" t="s">
        <v>27</v>
      </c>
      <c r="S27" s="15" t="s">
        <v>28</v>
      </c>
      <c r="T27" s="15" t="s">
        <v>30</v>
      </c>
      <c r="U27" s="15" t="s">
        <v>30</v>
      </c>
      <c r="V27" s="15" t="s">
        <v>30</v>
      </c>
      <c r="W27" s="15" t="s">
        <v>31</v>
      </c>
      <c r="X27" s="15" t="s">
        <v>31</v>
      </c>
      <c r="Y27" s="15" t="s">
        <v>27</v>
      </c>
      <c r="Z27" s="15" t="s">
        <v>31</v>
      </c>
      <c r="AA27" s="15" t="s">
        <v>30</v>
      </c>
      <c r="AB27" s="15" t="s">
        <v>28</v>
      </c>
      <c r="AC27" s="15" t="s">
        <v>28</v>
      </c>
      <c r="AD27" s="15" t="s">
        <v>28</v>
      </c>
      <c r="AE27" s="9" t="s">
        <v>28</v>
      </c>
      <c r="AF27" s="9" t="s">
        <v>27</v>
      </c>
      <c r="AG27" s="9" t="s">
        <v>31</v>
      </c>
      <c r="AH27" s="9" t="str">
        <f>VLOOKUP($B27,'[1]HK Aug''22'!$B$3:$AJ$81,33,0)</f>
        <v>N</v>
      </c>
      <c r="AI27" s="9" t="str">
        <f>VLOOKUP($B27,'[1]HK Aug''22'!$B$3:$AJ$81,34,0)</f>
        <v>N</v>
      </c>
      <c r="AJ27" s="9" t="str">
        <f>VLOOKUP($B27,'[1]HK Aug''22'!$B$3:$AJ$81,35,0)</f>
        <v>N</v>
      </c>
      <c r="AK27" s="9">
        <f t="shared" si="15"/>
        <v>5</v>
      </c>
      <c r="AL27" s="9">
        <f t="shared" si="0"/>
        <v>8</v>
      </c>
      <c r="AM27" s="9">
        <f t="shared" si="1"/>
        <v>13</v>
      </c>
      <c r="AN27" s="9">
        <f t="shared" si="2"/>
        <v>0</v>
      </c>
      <c r="AO27" s="9">
        <f t="shared" si="3"/>
        <v>0</v>
      </c>
      <c r="AP27" s="9">
        <f t="shared" si="4"/>
        <v>0</v>
      </c>
      <c r="AQ27" s="9">
        <f t="shared" si="5"/>
        <v>0</v>
      </c>
      <c r="AR27" s="9">
        <f t="shared" si="6"/>
        <v>0</v>
      </c>
      <c r="AS27" s="9">
        <f t="shared" si="7"/>
        <v>0</v>
      </c>
      <c r="AT27" s="18">
        <f t="shared" si="8"/>
        <v>0</v>
      </c>
      <c r="AU27" s="18">
        <f t="shared" si="9"/>
        <v>0</v>
      </c>
      <c r="AV27" s="9">
        <f t="shared" si="10"/>
        <v>4</v>
      </c>
      <c r="AW27" s="9">
        <f t="shared" si="11"/>
        <v>0</v>
      </c>
      <c r="AX27" s="18">
        <f t="shared" si="12"/>
        <v>0</v>
      </c>
      <c r="AY27" s="9">
        <f t="shared" si="13"/>
        <v>0</v>
      </c>
      <c r="AZ27" s="19">
        <f t="shared" si="16"/>
        <v>26</v>
      </c>
      <c r="BA27" s="22">
        <f t="shared" si="17"/>
        <v>4</v>
      </c>
      <c r="BB27" s="20">
        <f t="shared" si="18"/>
        <v>30</v>
      </c>
      <c r="BC27" s="20">
        <f t="shared" si="19"/>
        <v>0</v>
      </c>
      <c r="BD27" s="20">
        <f t="shared" si="14"/>
        <v>0</v>
      </c>
      <c r="BE27" s="20">
        <f t="shared" si="20"/>
        <v>0</v>
      </c>
      <c r="BF27" s="21"/>
      <c r="BG27" s="21"/>
      <c r="BH27" s="22">
        <f t="shared" si="21"/>
        <v>-30</v>
      </c>
      <c r="BI27" s="5"/>
      <c r="BJ27" s="5">
        <f t="shared" si="22"/>
        <v>0</v>
      </c>
      <c r="BK27" s="5">
        <f t="shared" si="23"/>
        <v>0</v>
      </c>
      <c r="BL27" s="5"/>
      <c r="BM27" s="5">
        <f t="shared" si="24"/>
        <v>0</v>
      </c>
      <c r="BP27" t="e">
        <f>VLOOKUP(B27,[2]SMT!$B$1:$AX$26,49,0)</f>
        <v>#N/A</v>
      </c>
      <c r="BQ27" t="e">
        <f t="shared" si="25"/>
        <v>#N/A</v>
      </c>
    </row>
    <row r="28" spans="1:69" ht="21.75" customHeight="1" x14ac:dyDescent="0.25">
      <c r="A28" s="15">
        <v>19</v>
      </c>
      <c r="B28" s="74" t="s">
        <v>93</v>
      </c>
      <c r="C28" s="51" t="s">
        <v>94</v>
      </c>
      <c r="D28" s="26" t="s">
        <v>210</v>
      </c>
      <c r="E28" s="36"/>
      <c r="F28" s="9" t="s">
        <v>212</v>
      </c>
      <c r="G28" s="9" t="s">
        <v>31</v>
      </c>
      <c r="H28" s="9" t="s">
        <v>31</v>
      </c>
      <c r="I28" s="9" t="s">
        <v>31</v>
      </c>
      <c r="J28" s="9" t="s">
        <v>31</v>
      </c>
      <c r="K28" s="9" t="s">
        <v>30</v>
      </c>
      <c r="L28" s="9" t="s">
        <v>27</v>
      </c>
      <c r="M28" s="9" t="s">
        <v>30</v>
      </c>
      <c r="N28" s="9" t="s">
        <v>28</v>
      </c>
      <c r="O28" s="9" t="s">
        <v>30</v>
      </c>
      <c r="P28" s="9" t="s">
        <v>28</v>
      </c>
      <c r="Q28" s="9" t="s">
        <v>28</v>
      </c>
      <c r="R28" s="9" t="s">
        <v>28</v>
      </c>
      <c r="S28" s="15" t="s">
        <v>27</v>
      </c>
      <c r="T28" s="15" t="s">
        <v>31</v>
      </c>
      <c r="U28" s="15" t="s">
        <v>30</v>
      </c>
      <c r="V28" s="15" t="s">
        <v>28</v>
      </c>
      <c r="W28" s="15" t="s">
        <v>28</v>
      </c>
      <c r="X28" s="15" t="s">
        <v>28</v>
      </c>
      <c r="Y28" s="15" t="s">
        <v>28</v>
      </c>
      <c r="Z28" s="15" t="s">
        <v>27</v>
      </c>
      <c r="AA28" s="15" t="s">
        <v>28</v>
      </c>
      <c r="AB28" s="15" t="s">
        <v>31</v>
      </c>
      <c r="AC28" s="15" t="s">
        <v>31</v>
      </c>
      <c r="AD28" s="15" t="s">
        <v>31</v>
      </c>
      <c r="AE28" s="15" t="s">
        <v>31</v>
      </c>
      <c r="AF28" s="9" t="s">
        <v>31</v>
      </c>
      <c r="AG28" s="9" t="s">
        <v>27</v>
      </c>
      <c r="AH28" s="9" t="str">
        <f>VLOOKUP($B28,'[1]HK Aug''22'!$B$3:$AJ$81,33,0)</f>
        <v>E</v>
      </c>
      <c r="AI28" s="9" t="str">
        <f>VLOOKUP($B28,'[1]HK Aug''22'!$B$3:$AJ$81,34,0)</f>
        <v>M</v>
      </c>
      <c r="AJ28" s="9" t="str">
        <f>VLOOKUP($B28,'[1]HK Aug''22'!$B$3:$AJ$81,35,0)</f>
        <v>E</v>
      </c>
      <c r="AK28" s="9">
        <f t="shared" si="15"/>
        <v>10</v>
      </c>
      <c r="AL28" s="9">
        <f t="shared" si="0"/>
        <v>6</v>
      </c>
      <c r="AM28" s="9">
        <f t="shared" si="1"/>
        <v>10</v>
      </c>
      <c r="AN28" s="9">
        <f t="shared" si="2"/>
        <v>0</v>
      </c>
      <c r="AO28" s="9">
        <f t="shared" si="3"/>
        <v>0</v>
      </c>
      <c r="AP28" s="9">
        <f t="shared" si="4"/>
        <v>0</v>
      </c>
      <c r="AQ28" s="9">
        <f t="shared" si="5"/>
        <v>0</v>
      </c>
      <c r="AR28" s="9">
        <f t="shared" si="6"/>
        <v>0</v>
      </c>
      <c r="AS28" s="9">
        <f t="shared" si="7"/>
        <v>0</v>
      </c>
      <c r="AT28" s="18">
        <f t="shared" si="8"/>
        <v>0</v>
      </c>
      <c r="AU28" s="18">
        <f t="shared" si="9"/>
        <v>0</v>
      </c>
      <c r="AV28" s="9">
        <f t="shared" si="10"/>
        <v>4</v>
      </c>
      <c r="AW28" s="9">
        <f t="shared" si="11"/>
        <v>0</v>
      </c>
      <c r="AX28" s="18">
        <f t="shared" si="12"/>
        <v>0</v>
      </c>
      <c r="AY28" s="9">
        <f t="shared" si="13"/>
        <v>0</v>
      </c>
      <c r="AZ28" s="19">
        <f t="shared" si="16"/>
        <v>26</v>
      </c>
      <c r="BA28" s="22">
        <f t="shared" si="17"/>
        <v>4</v>
      </c>
      <c r="BB28" s="20">
        <f t="shared" si="18"/>
        <v>30</v>
      </c>
      <c r="BC28" s="20">
        <f t="shared" si="19"/>
        <v>0</v>
      </c>
      <c r="BD28" s="20">
        <f t="shared" si="14"/>
        <v>0</v>
      </c>
      <c r="BE28" s="20">
        <f t="shared" si="20"/>
        <v>0</v>
      </c>
      <c r="BF28" s="21"/>
      <c r="BG28" s="21"/>
      <c r="BH28" s="22">
        <f t="shared" si="21"/>
        <v>-30</v>
      </c>
      <c r="BI28" s="5"/>
      <c r="BJ28" s="5">
        <f t="shared" si="22"/>
        <v>0</v>
      </c>
      <c r="BK28" s="5">
        <f t="shared" si="23"/>
        <v>0</v>
      </c>
      <c r="BL28" s="5"/>
      <c r="BM28" s="5">
        <f t="shared" si="24"/>
        <v>0</v>
      </c>
      <c r="BP28" t="e">
        <f>VLOOKUP(B28,[2]SMT!$B$1:$AX$26,49,0)</f>
        <v>#N/A</v>
      </c>
      <c r="BQ28" s="30" t="e">
        <f>BP28-AZ28</f>
        <v>#N/A</v>
      </c>
    </row>
    <row r="29" spans="1:69" ht="21.75" customHeight="1" x14ac:dyDescent="0.25">
      <c r="A29" s="15">
        <f t="shared" si="26"/>
        <v>20</v>
      </c>
      <c r="B29" s="74" t="s">
        <v>95</v>
      </c>
      <c r="C29" s="51" t="s">
        <v>96</v>
      </c>
      <c r="D29" s="26" t="s">
        <v>210</v>
      </c>
      <c r="E29" s="36"/>
      <c r="F29" s="9" t="s">
        <v>218</v>
      </c>
      <c r="G29" s="9" t="s">
        <v>28</v>
      </c>
      <c r="H29" s="9" t="s">
        <v>28</v>
      </c>
      <c r="I29" s="9" t="s">
        <v>28</v>
      </c>
      <c r="J29" s="9" t="s">
        <v>28</v>
      </c>
      <c r="K29" s="9" t="s">
        <v>28</v>
      </c>
      <c r="L29" s="9" t="s">
        <v>28</v>
      </c>
      <c r="M29" s="9" t="s">
        <v>27</v>
      </c>
      <c r="N29" s="9" t="s">
        <v>31</v>
      </c>
      <c r="O29" s="9" t="s">
        <v>31</v>
      </c>
      <c r="P29" s="9" t="s">
        <v>31</v>
      </c>
      <c r="Q29" s="9" t="s">
        <v>29</v>
      </c>
      <c r="R29" s="9" t="s">
        <v>30</v>
      </c>
      <c r="S29" s="15" t="s">
        <v>31</v>
      </c>
      <c r="T29" s="15" t="s">
        <v>27</v>
      </c>
      <c r="U29" s="9" t="s">
        <v>28</v>
      </c>
      <c r="V29" s="15" t="s">
        <v>28</v>
      </c>
      <c r="W29" s="15" t="s">
        <v>28</v>
      </c>
      <c r="X29" s="15" t="s">
        <v>28</v>
      </c>
      <c r="Y29" s="15" t="s">
        <v>29</v>
      </c>
      <c r="Z29" s="15" t="s">
        <v>29</v>
      </c>
      <c r="AA29" s="15" t="s">
        <v>27</v>
      </c>
      <c r="AB29" s="15" t="s">
        <v>30</v>
      </c>
      <c r="AC29" s="15" t="s">
        <v>30</v>
      </c>
      <c r="AD29" s="9" t="s">
        <v>30</v>
      </c>
      <c r="AE29" s="9" t="s">
        <v>30</v>
      </c>
      <c r="AF29" s="9" t="s">
        <v>30</v>
      </c>
      <c r="AG29" s="9" t="s">
        <v>30</v>
      </c>
      <c r="AH29" s="9" t="str">
        <f>VLOOKUP($B29,'[1]HK Aug''22'!$B$3:$AJ$81,33,0)</f>
        <v>O</v>
      </c>
      <c r="AI29" s="9" t="str">
        <f>VLOOKUP($B29,'[1]HK Aug''22'!$B$3:$AJ$81,34,0)</f>
        <v>M</v>
      </c>
      <c r="AJ29" s="9" t="str">
        <f>VLOOKUP($B29,'[1]HK Aug''22'!$B$3:$AJ$81,35,0)</f>
        <v>M</v>
      </c>
      <c r="AK29" s="9">
        <f t="shared" si="15"/>
        <v>12</v>
      </c>
      <c r="AL29" s="9">
        <f t="shared" si="0"/>
        <v>7</v>
      </c>
      <c r="AM29" s="9">
        <f t="shared" si="1"/>
        <v>4</v>
      </c>
      <c r="AN29" s="9">
        <f t="shared" si="2"/>
        <v>0</v>
      </c>
      <c r="AO29" s="9">
        <f t="shared" si="3"/>
        <v>0</v>
      </c>
      <c r="AP29" s="9">
        <f t="shared" si="4"/>
        <v>0</v>
      </c>
      <c r="AQ29" s="9">
        <f t="shared" si="5"/>
        <v>0</v>
      </c>
      <c r="AR29" s="9">
        <f t="shared" si="6"/>
        <v>0</v>
      </c>
      <c r="AS29" s="9">
        <f t="shared" si="7"/>
        <v>0</v>
      </c>
      <c r="AT29" s="18">
        <f t="shared" si="8"/>
        <v>0</v>
      </c>
      <c r="AU29" s="18">
        <f t="shared" si="9"/>
        <v>0</v>
      </c>
      <c r="AV29" s="9">
        <f t="shared" si="10"/>
        <v>4</v>
      </c>
      <c r="AW29" s="9">
        <f t="shared" si="11"/>
        <v>3</v>
      </c>
      <c r="AX29" s="18">
        <f t="shared" si="12"/>
        <v>0</v>
      </c>
      <c r="AY29" s="9">
        <f t="shared" si="13"/>
        <v>0</v>
      </c>
      <c r="AZ29" s="19">
        <f t="shared" si="16"/>
        <v>23</v>
      </c>
      <c r="BA29" s="22">
        <f t="shared" si="17"/>
        <v>4</v>
      </c>
      <c r="BB29" s="20">
        <f t="shared" si="18"/>
        <v>27</v>
      </c>
      <c r="BC29" s="20">
        <f t="shared" si="19"/>
        <v>0</v>
      </c>
      <c r="BD29" s="20">
        <f t="shared" si="14"/>
        <v>0</v>
      </c>
      <c r="BE29" s="20">
        <f t="shared" si="20"/>
        <v>0</v>
      </c>
      <c r="BF29" s="21"/>
      <c r="BG29" s="21"/>
      <c r="BH29" s="22">
        <f t="shared" si="21"/>
        <v>-27</v>
      </c>
      <c r="BI29" s="5"/>
      <c r="BJ29" s="5">
        <f t="shared" si="22"/>
        <v>0</v>
      </c>
      <c r="BK29" s="5">
        <f t="shared" si="23"/>
        <v>0</v>
      </c>
      <c r="BL29" s="5"/>
      <c r="BM29" s="5">
        <f t="shared" si="24"/>
        <v>0</v>
      </c>
      <c r="BP29" t="e">
        <f>VLOOKUP(B29,[2]SMT!$B$1:$AX$26,49,0)</f>
        <v>#N/A</v>
      </c>
      <c r="BQ29" t="e">
        <f t="shared" si="25"/>
        <v>#N/A</v>
      </c>
    </row>
    <row r="30" spans="1:69" ht="21.75" customHeight="1" x14ac:dyDescent="0.25">
      <c r="A30" s="15">
        <v>21</v>
      </c>
      <c r="B30" s="74" t="s">
        <v>97</v>
      </c>
      <c r="C30" s="51" t="s">
        <v>98</v>
      </c>
      <c r="D30" s="26" t="s">
        <v>210</v>
      </c>
      <c r="E30" s="36"/>
      <c r="F30" s="9" t="s">
        <v>214</v>
      </c>
      <c r="G30" s="9" t="s">
        <v>27</v>
      </c>
      <c r="H30" s="9" t="s">
        <v>31</v>
      </c>
      <c r="I30" s="9" t="s">
        <v>29</v>
      </c>
      <c r="J30" s="9" t="s">
        <v>28</v>
      </c>
      <c r="K30" s="9" t="s">
        <v>28</v>
      </c>
      <c r="L30" s="9" t="s">
        <v>28</v>
      </c>
      <c r="M30" s="9" t="s">
        <v>28</v>
      </c>
      <c r="N30" s="9" t="s">
        <v>27</v>
      </c>
      <c r="O30" s="9" t="s">
        <v>30</v>
      </c>
      <c r="P30" s="9" t="s">
        <v>30</v>
      </c>
      <c r="Q30" s="9" t="s">
        <v>30</v>
      </c>
      <c r="R30" s="9" t="s">
        <v>30</v>
      </c>
      <c r="S30" s="15" t="s">
        <v>30</v>
      </c>
      <c r="T30" s="15" t="s">
        <v>30</v>
      </c>
      <c r="U30" s="15" t="s">
        <v>27</v>
      </c>
      <c r="V30" s="15" t="s">
        <v>31</v>
      </c>
      <c r="W30" s="15" t="s">
        <v>30</v>
      </c>
      <c r="X30" s="15" t="s">
        <v>30</v>
      </c>
      <c r="Y30" s="15" t="s">
        <v>30</v>
      </c>
      <c r="Z30" s="15" t="s">
        <v>30</v>
      </c>
      <c r="AA30" s="15" t="s">
        <v>31</v>
      </c>
      <c r="AB30" s="15" t="s">
        <v>27</v>
      </c>
      <c r="AC30" s="15" t="s">
        <v>28</v>
      </c>
      <c r="AD30" s="9" t="s">
        <v>28</v>
      </c>
      <c r="AE30" s="9" t="s">
        <v>28</v>
      </c>
      <c r="AF30" s="9" t="s">
        <v>28</v>
      </c>
      <c r="AG30" s="9" t="s">
        <v>28</v>
      </c>
      <c r="AH30" s="9" t="str">
        <f>VLOOKUP($B30,'[1]HK Aug''22'!$B$3:$AJ$81,33,0)</f>
        <v>M</v>
      </c>
      <c r="AI30" s="9" t="str">
        <f>VLOOKUP($B30,'[1]HK Aug''22'!$B$3:$AJ$81,34,0)</f>
        <v>N</v>
      </c>
      <c r="AJ30" s="9" t="str">
        <f>VLOOKUP($B30,'[1]HK Aug''22'!$B$3:$AJ$81,35,0)</f>
        <v>O</v>
      </c>
      <c r="AK30" s="9">
        <f t="shared" si="15"/>
        <v>10</v>
      </c>
      <c r="AL30" s="9">
        <f t="shared" si="0"/>
        <v>10</v>
      </c>
      <c r="AM30" s="9">
        <f t="shared" si="1"/>
        <v>4</v>
      </c>
      <c r="AN30" s="9">
        <f t="shared" si="2"/>
        <v>0</v>
      </c>
      <c r="AO30" s="9">
        <f t="shared" si="3"/>
        <v>0</v>
      </c>
      <c r="AP30" s="9">
        <f t="shared" si="4"/>
        <v>0</v>
      </c>
      <c r="AQ30" s="9">
        <f t="shared" si="5"/>
        <v>0</v>
      </c>
      <c r="AR30" s="9">
        <f t="shared" si="6"/>
        <v>0</v>
      </c>
      <c r="AS30" s="9">
        <f t="shared" si="7"/>
        <v>0</v>
      </c>
      <c r="AT30" s="18">
        <f t="shared" si="8"/>
        <v>0</v>
      </c>
      <c r="AU30" s="18">
        <f t="shared" si="9"/>
        <v>0</v>
      </c>
      <c r="AV30" s="9">
        <f t="shared" si="10"/>
        <v>5</v>
      </c>
      <c r="AW30" s="9">
        <f t="shared" si="11"/>
        <v>1</v>
      </c>
      <c r="AX30" s="18">
        <f t="shared" si="12"/>
        <v>0</v>
      </c>
      <c r="AY30" s="9">
        <f t="shared" si="13"/>
        <v>0</v>
      </c>
      <c r="AZ30" s="19">
        <f t="shared" si="16"/>
        <v>24</v>
      </c>
      <c r="BA30" s="22">
        <f t="shared" si="17"/>
        <v>5</v>
      </c>
      <c r="BB30" s="20">
        <f t="shared" si="18"/>
        <v>29</v>
      </c>
      <c r="BC30" s="20">
        <f t="shared" si="19"/>
        <v>0</v>
      </c>
      <c r="BD30" s="20">
        <f t="shared" si="14"/>
        <v>0</v>
      </c>
      <c r="BE30" s="20">
        <f t="shared" si="20"/>
        <v>0</v>
      </c>
      <c r="BF30" s="21"/>
      <c r="BG30" s="21"/>
      <c r="BH30" s="22">
        <f t="shared" si="21"/>
        <v>-29</v>
      </c>
      <c r="BI30" s="5"/>
      <c r="BJ30" s="5">
        <f t="shared" si="22"/>
        <v>0</v>
      </c>
      <c r="BK30" s="5">
        <f t="shared" si="23"/>
        <v>0</v>
      </c>
      <c r="BL30" s="5"/>
      <c r="BM30" s="5">
        <f t="shared" si="24"/>
        <v>0</v>
      </c>
      <c r="BP30" t="e">
        <f>VLOOKUP(B30,[2]SMT!$B$1:$AX$26,49,0)</f>
        <v>#N/A</v>
      </c>
      <c r="BQ30" s="30" t="e">
        <f t="shared" ref="BQ30:BQ33" si="32">BP30-AZ30</f>
        <v>#N/A</v>
      </c>
    </row>
    <row r="31" spans="1:69" ht="21.75" customHeight="1" x14ac:dyDescent="0.25">
      <c r="A31" s="15">
        <f t="shared" ref="A31" si="33">A30+1</f>
        <v>22</v>
      </c>
      <c r="B31" s="74" t="s">
        <v>99</v>
      </c>
      <c r="C31" s="55" t="s">
        <v>100</v>
      </c>
      <c r="D31" s="26" t="s">
        <v>210</v>
      </c>
      <c r="E31" s="36"/>
      <c r="F31" s="9" t="s">
        <v>215</v>
      </c>
      <c r="G31" s="9" t="s">
        <v>31</v>
      </c>
      <c r="H31" s="9" t="s">
        <v>27</v>
      </c>
      <c r="I31" s="9" t="s">
        <v>28</v>
      </c>
      <c r="J31" s="9" t="s">
        <v>28</v>
      </c>
      <c r="K31" s="9" t="s">
        <v>28</v>
      </c>
      <c r="L31" s="9" t="s">
        <v>28</v>
      </c>
      <c r="M31" s="9" t="s">
        <v>28</v>
      </c>
      <c r="N31" s="9" t="s">
        <v>31</v>
      </c>
      <c r="O31" s="9" t="s">
        <v>27</v>
      </c>
      <c r="P31" s="9" t="s">
        <v>30</v>
      </c>
      <c r="Q31" s="9" t="s">
        <v>30</v>
      </c>
      <c r="R31" s="9" t="s">
        <v>30</v>
      </c>
      <c r="S31" s="15" t="s">
        <v>30</v>
      </c>
      <c r="T31" s="15" t="s">
        <v>30</v>
      </c>
      <c r="U31" s="9" t="s">
        <v>30</v>
      </c>
      <c r="V31" s="15" t="s">
        <v>27</v>
      </c>
      <c r="W31" s="15" t="s">
        <v>28</v>
      </c>
      <c r="X31" s="15" t="s">
        <v>28</v>
      </c>
      <c r="Y31" s="15" t="s">
        <v>28</v>
      </c>
      <c r="Z31" s="15" t="s">
        <v>28</v>
      </c>
      <c r="AA31" s="15" t="s">
        <v>28</v>
      </c>
      <c r="AB31" s="15" t="s">
        <v>28</v>
      </c>
      <c r="AC31" s="15" t="s">
        <v>27</v>
      </c>
      <c r="AD31" s="9" t="s">
        <v>31</v>
      </c>
      <c r="AE31" s="9" t="s">
        <v>31</v>
      </c>
      <c r="AF31" s="9" t="s">
        <v>31</v>
      </c>
      <c r="AG31" s="9" t="s">
        <v>31</v>
      </c>
      <c r="AH31" s="9" t="str">
        <f>VLOOKUP($B31,'[1]HK Aug''22'!$B$3:$AJ$81,33,0)</f>
        <v>N</v>
      </c>
      <c r="AI31" s="9" t="str">
        <f>VLOOKUP($B31,'[1]HK Aug''22'!$B$3:$AJ$81,34,0)</f>
        <v>N</v>
      </c>
      <c r="AJ31" s="9" t="str">
        <f>VLOOKUP($B31,'[1]HK Aug''22'!$B$3:$AJ$81,35,0)</f>
        <v>O</v>
      </c>
      <c r="AK31" s="9">
        <f t="shared" si="15"/>
        <v>11</v>
      </c>
      <c r="AL31" s="9">
        <f t="shared" si="0"/>
        <v>6</v>
      </c>
      <c r="AM31" s="9">
        <f t="shared" si="1"/>
        <v>8</v>
      </c>
      <c r="AN31" s="9">
        <f t="shared" si="2"/>
        <v>0</v>
      </c>
      <c r="AO31" s="9">
        <f t="shared" si="3"/>
        <v>0</v>
      </c>
      <c r="AP31" s="9">
        <f t="shared" si="4"/>
        <v>0</v>
      </c>
      <c r="AQ31" s="9">
        <f t="shared" si="5"/>
        <v>0</v>
      </c>
      <c r="AR31" s="9">
        <f t="shared" si="6"/>
        <v>0</v>
      </c>
      <c r="AS31" s="9">
        <f t="shared" si="7"/>
        <v>0</v>
      </c>
      <c r="AT31" s="18">
        <f t="shared" si="8"/>
        <v>0</v>
      </c>
      <c r="AU31" s="18">
        <f t="shared" si="9"/>
        <v>0</v>
      </c>
      <c r="AV31" s="9">
        <f t="shared" si="10"/>
        <v>5</v>
      </c>
      <c r="AW31" s="9">
        <f t="shared" si="11"/>
        <v>0</v>
      </c>
      <c r="AX31" s="18">
        <f t="shared" si="12"/>
        <v>0</v>
      </c>
      <c r="AY31" s="9">
        <f t="shared" si="13"/>
        <v>0</v>
      </c>
      <c r="AZ31" s="19">
        <f t="shared" si="16"/>
        <v>25</v>
      </c>
      <c r="BA31" s="22">
        <f t="shared" si="17"/>
        <v>5</v>
      </c>
      <c r="BB31" s="20">
        <f t="shared" si="18"/>
        <v>30</v>
      </c>
      <c r="BC31" s="20">
        <f t="shared" si="19"/>
        <v>0</v>
      </c>
      <c r="BD31" s="20">
        <f t="shared" si="14"/>
        <v>0</v>
      </c>
      <c r="BE31" s="20">
        <f t="shared" si="20"/>
        <v>0</v>
      </c>
      <c r="BF31" s="21"/>
      <c r="BG31" s="21"/>
      <c r="BH31" s="22">
        <f t="shared" si="21"/>
        <v>-30</v>
      </c>
      <c r="BI31" s="5"/>
      <c r="BJ31" s="5">
        <f t="shared" si="22"/>
        <v>0</v>
      </c>
      <c r="BK31" s="5">
        <f t="shared" si="23"/>
        <v>0</v>
      </c>
      <c r="BL31" s="5"/>
      <c r="BM31" s="5">
        <f t="shared" si="24"/>
        <v>0</v>
      </c>
      <c r="BP31" t="e">
        <f>VLOOKUP(B31,[2]SMT!$B$1:$AX$26,49,0)</f>
        <v>#N/A</v>
      </c>
      <c r="BQ31" s="30" t="e">
        <f t="shared" si="32"/>
        <v>#N/A</v>
      </c>
    </row>
    <row r="32" spans="1:69" ht="21.75" customHeight="1" x14ac:dyDescent="0.25">
      <c r="A32" s="15">
        <v>23</v>
      </c>
      <c r="B32" s="74" t="s">
        <v>101</v>
      </c>
      <c r="C32" s="55" t="s">
        <v>102</v>
      </c>
      <c r="D32" s="26" t="s">
        <v>210</v>
      </c>
      <c r="E32" s="36"/>
      <c r="F32" s="9" t="s">
        <v>216</v>
      </c>
      <c r="G32" s="9" t="s">
        <v>28</v>
      </c>
      <c r="H32" s="9" t="s">
        <v>28</v>
      </c>
      <c r="I32" s="9" t="s">
        <v>27</v>
      </c>
      <c r="J32" s="9" t="s">
        <v>31</v>
      </c>
      <c r="K32" s="9" t="s">
        <v>31</v>
      </c>
      <c r="L32" s="9" t="s">
        <v>31</v>
      </c>
      <c r="M32" s="9" t="s">
        <v>31</v>
      </c>
      <c r="N32" s="9" t="s">
        <v>31</v>
      </c>
      <c r="O32" s="9" t="s">
        <v>31</v>
      </c>
      <c r="P32" s="9" t="s">
        <v>27</v>
      </c>
      <c r="Q32" s="9" t="s">
        <v>28</v>
      </c>
      <c r="R32" s="9" t="s">
        <v>28</v>
      </c>
      <c r="S32" s="9" t="s">
        <v>28</v>
      </c>
      <c r="T32" s="9" t="s">
        <v>28</v>
      </c>
      <c r="U32" s="9" t="s">
        <v>28</v>
      </c>
      <c r="V32" s="9" t="s">
        <v>30</v>
      </c>
      <c r="W32" s="15" t="s">
        <v>27</v>
      </c>
      <c r="X32" s="15" t="s">
        <v>30</v>
      </c>
      <c r="Y32" s="15" t="s">
        <v>30</v>
      </c>
      <c r="Z32" s="15" t="s">
        <v>30</v>
      </c>
      <c r="AA32" s="15" t="s">
        <v>30</v>
      </c>
      <c r="AB32" s="15" t="s">
        <v>30</v>
      </c>
      <c r="AC32" s="15" t="s">
        <v>30</v>
      </c>
      <c r="AD32" s="9" t="s">
        <v>27</v>
      </c>
      <c r="AE32" s="15" t="s">
        <v>28</v>
      </c>
      <c r="AF32" s="9" t="s">
        <v>28</v>
      </c>
      <c r="AG32" s="9" t="s">
        <v>28</v>
      </c>
      <c r="AH32" s="9" t="str">
        <f>VLOOKUP($B32,'[1]HK Aug''22'!$B$3:$AJ$81,33,0)</f>
        <v>M</v>
      </c>
      <c r="AI32" s="9" t="str">
        <f>VLOOKUP($B32,'[1]HK Aug''22'!$B$3:$AJ$81,34,0)</f>
        <v>M</v>
      </c>
      <c r="AJ32" s="9" t="str">
        <f>VLOOKUP($B32,'[1]HK Aug''22'!$B$3:$AJ$81,35,0)</f>
        <v>M</v>
      </c>
      <c r="AK32" s="9">
        <f t="shared" si="15"/>
        <v>13</v>
      </c>
      <c r="AL32" s="9">
        <f t="shared" si="0"/>
        <v>7</v>
      </c>
      <c r="AM32" s="9">
        <f t="shared" si="1"/>
        <v>6</v>
      </c>
      <c r="AN32" s="9">
        <f t="shared" si="2"/>
        <v>0</v>
      </c>
      <c r="AO32" s="9">
        <f t="shared" si="3"/>
        <v>0</v>
      </c>
      <c r="AP32" s="9">
        <f t="shared" si="4"/>
        <v>0</v>
      </c>
      <c r="AQ32" s="9">
        <f t="shared" si="5"/>
        <v>0</v>
      </c>
      <c r="AR32" s="9">
        <f t="shared" si="6"/>
        <v>0</v>
      </c>
      <c r="AS32" s="9">
        <f t="shared" si="7"/>
        <v>0</v>
      </c>
      <c r="AT32" s="18">
        <f t="shared" si="8"/>
        <v>0</v>
      </c>
      <c r="AU32" s="18">
        <f t="shared" si="9"/>
        <v>0</v>
      </c>
      <c r="AV32" s="9">
        <f t="shared" si="10"/>
        <v>4</v>
      </c>
      <c r="AW32" s="9">
        <f t="shared" si="11"/>
        <v>0</v>
      </c>
      <c r="AX32" s="18">
        <f t="shared" si="12"/>
        <v>0</v>
      </c>
      <c r="AY32" s="9">
        <f t="shared" si="13"/>
        <v>0</v>
      </c>
      <c r="AZ32" s="19">
        <f t="shared" si="16"/>
        <v>26</v>
      </c>
      <c r="BA32" s="22">
        <f t="shared" si="17"/>
        <v>4</v>
      </c>
      <c r="BB32" s="20">
        <f t="shared" si="18"/>
        <v>30</v>
      </c>
      <c r="BC32" s="20">
        <f t="shared" si="19"/>
        <v>0</v>
      </c>
      <c r="BD32" s="20">
        <f t="shared" si="14"/>
        <v>0</v>
      </c>
      <c r="BE32" s="20">
        <f t="shared" si="20"/>
        <v>0</v>
      </c>
      <c r="BF32" s="21"/>
      <c r="BG32" s="21"/>
      <c r="BH32" s="22">
        <f t="shared" si="21"/>
        <v>-30</v>
      </c>
      <c r="BI32" s="5"/>
      <c r="BJ32" s="5">
        <f t="shared" si="22"/>
        <v>0</v>
      </c>
      <c r="BK32" s="5">
        <f t="shared" si="23"/>
        <v>0</v>
      </c>
      <c r="BL32" s="5"/>
      <c r="BM32" s="5">
        <f t="shared" si="24"/>
        <v>0</v>
      </c>
      <c r="BP32" t="e">
        <f>VLOOKUP(B32,[2]SMT!$B$1:$AX$26,49,0)</f>
        <v>#N/A</v>
      </c>
      <c r="BQ32" s="30" t="e">
        <f t="shared" si="32"/>
        <v>#N/A</v>
      </c>
    </row>
    <row r="33" spans="1:69" ht="21.75" customHeight="1" x14ac:dyDescent="0.25">
      <c r="A33" s="15">
        <f t="shared" si="26"/>
        <v>24</v>
      </c>
      <c r="B33" s="74" t="s">
        <v>103</v>
      </c>
      <c r="C33" s="51" t="s">
        <v>104</v>
      </c>
      <c r="D33" s="26" t="s">
        <v>210</v>
      </c>
      <c r="E33" s="36"/>
      <c r="F33" s="9" t="s">
        <v>217</v>
      </c>
      <c r="G33" s="15" t="s">
        <v>28</v>
      </c>
      <c r="H33" s="15" t="s">
        <v>28</v>
      </c>
      <c r="I33" s="15" t="s">
        <v>28</v>
      </c>
      <c r="J33" s="15" t="s">
        <v>27</v>
      </c>
      <c r="K33" s="15" t="s">
        <v>29</v>
      </c>
      <c r="L33" s="15" t="s">
        <v>29</v>
      </c>
      <c r="M33" s="15" t="s">
        <v>29</v>
      </c>
      <c r="N33" s="15" t="s">
        <v>28</v>
      </c>
      <c r="O33" s="15" t="s">
        <v>28</v>
      </c>
      <c r="P33" s="15" t="s">
        <v>28</v>
      </c>
      <c r="Q33" s="15" t="s">
        <v>27</v>
      </c>
      <c r="R33" s="15" t="s">
        <v>29</v>
      </c>
      <c r="S33" s="15" t="s">
        <v>31</v>
      </c>
      <c r="T33" s="15" t="s">
        <v>31</v>
      </c>
      <c r="U33" s="15" t="s">
        <v>31</v>
      </c>
      <c r="V33" s="15" t="s">
        <v>31</v>
      </c>
      <c r="W33" s="15" t="s">
        <v>27</v>
      </c>
      <c r="X33" s="15" t="s">
        <v>29</v>
      </c>
      <c r="Y33" s="15" t="s">
        <v>29</v>
      </c>
      <c r="Z33" s="15" t="s">
        <v>31</v>
      </c>
      <c r="AA33" s="15" t="s">
        <v>30</v>
      </c>
      <c r="AB33" s="15" t="s">
        <v>30</v>
      </c>
      <c r="AC33" s="15" t="s">
        <v>30</v>
      </c>
      <c r="AD33" s="15" t="s">
        <v>30</v>
      </c>
      <c r="AE33" s="9" t="s">
        <v>27</v>
      </c>
      <c r="AF33" s="9" t="s">
        <v>28</v>
      </c>
      <c r="AG33" s="9" t="s">
        <v>28</v>
      </c>
      <c r="AH33" s="9" t="str">
        <f>VLOOKUP($B33,'[1]HK Aug''22'!$B$3:$AJ$81,33,0)</f>
        <v>M</v>
      </c>
      <c r="AI33" s="9" t="str">
        <f>VLOOKUP($B33,'[1]HK Aug''22'!$B$3:$AJ$81,34,0)</f>
        <v>M</v>
      </c>
      <c r="AJ33" s="9" t="str">
        <f>VLOOKUP($B33,'[1]HK Aug''22'!$B$3:$AJ$81,35,0)</f>
        <v>M</v>
      </c>
      <c r="AK33" s="9">
        <f t="shared" si="15"/>
        <v>11</v>
      </c>
      <c r="AL33" s="9">
        <f t="shared" si="0"/>
        <v>4</v>
      </c>
      <c r="AM33" s="9">
        <f t="shared" si="1"/>
        <v>5</v>
      </c>
      <c r="AN33" s="9">
        <f t="shared" si="2"/>
        <v>0</v>
      </c>
      <c r="AO33" s="9">
        <f t="shared" si="3"/>
        <v>0</v>
      </c>
      <c r="AP33" s="9">
        <f t="shared" si="4"/>
        <v>0</v>
      </c>
      <c r="AQ33" s="9">
        <f t="shared" si="5"/>
        <v>0</v>
      </c>
      <c r="AR33" s="9">
        <f t="shared" si="6"/>
        <v>0</v>
      </c>
      <c r="AS33" s="9">
        <f t="shared" si="7"/>
        <v>0</v>
      </c>
      <c r="AT33" s="18">
        <f t="shared" si="8"/>
        <v>0</v>
      </c>
      <c r="AU33" s="18">
        <f t="shared" si="9"/>
        <v>0</v>
      </c>
      <c r="AV33" s="9">
        <f t="shared" si="10"/>
        <v>4</v>
      </c>
      <c r="AW33" s="9">
        <f t="shared" si="11"/>
        <v>6</v>
      </c>
      <c r="AX33" s="18">
        <f t="shared" si="12"/>
        <v>0</v>
      </c>
      <c r="AY33" s="9">
        <f t="shared" si="13"/>
        <v>0</v>
      </c>
      <c r="AZ33" s="19">
        <f t="shared" si="16"/>
        <v>20</v>
      </c>
      <c r="BA33" s="22">
        <f t="shared" si="17"/>
        <v>4</v>
      </c>
      <c r="BB33" s="20">
        <f t="shared" si="18"/>
        <v>24</v>
      </c>
      <c r="BC33" s="20">
        <f t="shared" si="19"/>
        <v>0</v>
      </c>
      <c r="BD33" s="20">
        <f t="shared" si="14"/>
        <v>0</v>
      </c>
      <c r="BE33" s="20">
        <f t="shared" si="20"/>
        <v>0</v>
      </c>
      <c r="BF33" s="21"/>
      <c r="BG33" s="21"/>
      <c r="BH33" s="22">
        <f t="shared" si="21"/>
        <v>-24</v>
      </c>
      <c r="BI33" s="5"/>
      <c r="BJ33" s="5">
        <f t="shared" si="22"/>
        <v>0</v>
      </c>
      <c r="BK33" s="5">
        <f t="shared" si="23"/>
        <v>0</v>
      </c>
      <c r="BL33" s="5"/>
      <c r="BM33" s="5">
        <f t="shared" si="24"/>
        <v>0</v>
      </c>
      <c r="BP33" t="e">
        <f>VLOOKUP(B33,[2]SMT!$B$1:$AX$26,49,0)</f>
        <v>#N/A</v>
      </c>
      <c r="BQ33" s="30" t="e">
        <f t="shared" si="32"/>
        <v>#N/A</v>
      </c>
    </row>
    <row r="34" spans="1:69" ht="21.75" customHeight="1" x14ac:dyDescent="0.25">
      <c r="A34" s="15">
        <v>25</v>
      </c>
      <c r="B34" s="74" t="s">
        <v>105</v>
      </c>
      <c r="C34" s="51" t="s">
        <v>106</v>
      </c>
      <c r="D34" s="26" t="s">
        <v>210</v>
      </c>
      <c r="E34" s="36"/>
      <c r="F34" s="9" t="s">
        <v>219</v>
      </c>
      <c r="G34" s="9" t="s">
        <v>28</v>
      </c>
      <c r="H34" s="9" t="s">
        <v>28</v>
      </c>
      <c r="I34" s="9" t="s">
        <v>28</v>
      </c>
      <c r="J34" s="9" t="s">
        <v>28</v>
      </c>
      <c r="K34" s="9" t="s">
        <v>27</v>
      </c>
      <c r="L34" s="9" t="s">
        <v>28</v>
      </c>
      <c r="M34" s="9" t="s">
        <v>28</v>
      </c>
      <c r="N34" s="9" t="s">
        <v>28</v>
      </c>
      <c r="O34" s="9" t="s">
        <v>28</v>
      </c>
      <c r="P34" s="9" t="s">
        <v>30</v>
      </c>
      <c r="Q34" s="9" t="s">
        <v>30</v>
      </c>
      <c r="R34" s="9" t="s">
        <v>27</v>
      </c>
      <c r="S34" s="15" t="s">
        <v>30</v>
      </c>
      <c r="T34" s="15" t="s">
        <v>30</v>
      </c>
      <c r="U34" s="15" t="s">
        <v>30</v>
      </c>
      <c r="V34" s="15" t="s">
        <v>30</v>
      </c>
      <c r="W34" s="15" t="s">
        <v>29</v>
      </c>
      <c r="X34" s="15" t="s">
        <v>30</v>
      </c>
      <c r="Y34" s="15" t="s">
        <v>27</v>
      </c>
      <c r="Z34" s="15" t="s">
        <v>30</v>
      </c>
      <c r="AA34" s="15" t="s">
        <v>31</v>
      </c>
      <c r="AB34" s="15" t="s">
        <v>31</v>
      </c>
      <c r="AC34" s="15" t="s">
        <v>31</v>
      </c>
      <c r="AD34" s="15" t="s">
        <v>31</v>
      </c>
      <c r="AE34" s="9" t="s">
        <v>31</v>
      </c>
      <c r="AF34" s="9" t="s">
        <v>27</v>
      </c>
      <c r="AG34" s="9" t="s">
        <v>30</v>
      </c>
      <c r="AH34" s="9" t="str">
        <f>VLOOKUP($B34,'[1]HK Aug''22'!$B$3:$AJ$81,33,0)</f>
        <v>M</v>
      </c>
      <c r="AI34" s="9" t="str">
        <f>VLOOKUP($B34,'[1]HK Aug''22'!$B$3:$AJ$81,34,0)</f>
        <v>M</v>
      </c>
      <c r="AJ34" s="9" t="str">
        <f>VLOOKUP($B34,'[1]HK Aug''22'!$B$3:$AJ$81,35,0)</f>
        <v>M</v>
      </c>
      <c r="AK34" s="9">
        <f t="shared" si="15"/>
        <v>11</v>
      </c>
      <c r="AL34" s="9">
        <f t="shared" si="0"/>
        <v>9</v>
      </c>
      <c r="AM34" s="9">
        <f t="shared" si="1"/>
        <v>5</v>
      </c>
      <c r="AN34" s="9">
        <f t="shared" si="2"/>
        <v>0</v>
      </c>
      <c r="AO34" s="9">
        <f t="shared" si="3"/>
        <v>0</v>
      </c>
      <c r="AP34" s="9">
        <f t="shared" si="4"/>
        <v>0</v>
      </c>
      <c r="AQ34" s="9">
        <f t="shared" si="5"/>
        <v>0</v>
      </c>
      <c r="AR34" s="9">
        <f t="shared" si="6"/>
        <v>0</v>
      </c>
      <c r="AS34" s="9">
        <f t="shared" si="7"/>
        <v>0</v>
      </c>
      <c r="AT34" s="18">
        <f t="shared" si="8"/>
        <v>0</v>
      </c>
      <c r="AU34" s="18">
        <f t="shared" si="9"/>
        <v>0</v>
      </c>
      <c r="AV34" s="9">
        <f t="shared" si="10"/>
        <v>4</v>
      </c>
      <c r="AW34" s="9">
        <f t="shared" si="11"/>
        <v>1</v>
      </c>
      <c r="AX34" s="18">
        <f t="shared" si="12"/>
        <v>0</v>
      </c>
      <c r="AY34" s="9">
        <f t="shared" si="13"/>
        <v>0</v>
      </c>
      <c r="AZ34" s="19">
        <f t="shared" si="16"/>
        <v>25</v>
      </c>
      <c r="BA34" s="22">
        <f t="shared" si="17"/>
        <v>4</v>
      </c>
      <c r="BB34" s="20">
        <f t="shared" si="18"/>
        <v>29</v>
      </c>
      <c r="BC34" s="20">
        <f t="shared" si="19"/>
        <v>0</v>
      </c>
      <c r="BD34" s="20">
        <f t="shared" si="14"/>
        <v>0</v>
      </c>
      <c r="BE34" s="20">
        <f t="shared" si="20"/>
        <v>0</v>
      </c>
      <c r="BF34" s="21"/>
      <c r="BG34" s="21"/>
      <c r="BH34" s="22">
        <f t="shared" si="21"/>
        <v>-29</v>
      </c>
      <c r="BI34" s="5"/>
      <c r="BJ34" s="5">
        <f t="shared" si="22"/>
        <v>0</v>
      </c>
      <c r="BK34" s="5">
        <f t="shared" si="23"/>
        <v>0</v>
      </c>
      <c r="BL34" s="5"/>
      <c r="BM34" s="5">
        <f t="shared" si="24"/>
        <v>0</v>
      </c>
      <c r="BP34" t="e">
        <f>VLOOKUP(B34,[2]SMT!$B$1:$AX$26,49,0)</f>
        <v>#N/A</v>
      </c>
      <c r="BQ34" t="e">
        <f t="shared" si="25"/>
        <v>#N/A</v>
      </c>
    </row>
    <row r="35" spans="1:69" ht="21.75" customHeight="1" x14ac:dyDescent="0.25">
      <c r="A35" s="15">
        <f t="shared" ref="A35" si="34">A34+1</f>
        <v>26</v>
      </c>
      <c r="B35" s="74" t="s">
        <v>107</v>
      </c>
      <c r="C35" s="51" t="s">
        <v>108</v>
      </c>
      <c r="D35" s="26" t="s">
        <v>210</v>
      </c>
      <c r="E35" s="36"/>
      <c r="F35" s="9" t="s">
        <v>212</v>
      </c>
      <c r="G35" s="9" t="s">
        <v>30</v>
      </c>
      <c r="H35" s="9" t="s">
        <v>28</v>
      </c>
      <c r="I35" s="9" t="s">
        <v>28</v>
      </c>
      <c r="J35" s="9" t="s">
        <v>28</v>
      </c>
      <c r="K35" s="9" t="s">
        <v>28</v>
      </c>
      <c r="L35" s="9" t="s">
        <v>27</v>
      </c>
      <c r="M35" s="9" t="s">
        <v>28</v>
      </c>
      <c r="N35" s="9" t="s">
        <v>28</v>
      </c>
      <c r="O35" s="9" t="s">
        <v>31</v>
      </c>
      <c r="P35" s="9" t="s">
        <v>30</v>
      </c>
      <c r="Q35" s="9" t="s">
        <v>30</v>
      </c>
      <c r="R35" s="9" t="s">
        <v>30</v>
      </c>
      <c r="S35" s="15" t="s">
        <v>27</v>
      </c>
      <c r="T35" s="9" t="s">
        <v>28</v>
      </c>
      <c r="U35" s="9" t="s">
        <v>28</v>
      </c>
      <c r="V35" s="15" t="s">
        <v>28</v>
      </c>
      <c r="W35" s="15" t="s">
        <v>28</v>
      </c>
      <c r="X35" s="15" t="s">
        <v>28</v>
      </c>
      <c r="Y35" s="15" t="s">
        <v>28</v>
      </c>
      <c r="Z35" s="15" t="s">
        <v>27</v>
      </c>
      <c r="AA35" s="15" t="s">
        <v>30</v>
      </c>
      <c r="AB35" s="15" t="s">
        <v>30</v>
      </c>
      <c r="AC35" s="15" t="s">
        <v>30</v>
      </c>
      <c r="AD35" s="9" t="s">
        <v>30</v>
      </c>
      <c r="AE35" s="9" t="s">
        <v>30</v>
      </c>
      <c r="AF35" s="9" t="s">
        <v>30</v>
      </c>
      <c r="AG35" s="9" t="s">
        <v>27</v>
      </c>
      <c r="AH35" s="9" t="str">
        <f>VLOOKUP($B35,'[1]HK Aug''22'!$B$3:$AJ$81,33,0)</f>
        <v>E</v>
      </c>
      <c r="AI35" s="9" t="str">
        <f>VLOOKUP($B35,'[1]HK Aug''22'!$B$3:$AJ$81,34,0)</f>
        <v>N</v>
      </c>
      <c r="AJ35" s="9" t="str">
        <f>VLOOKUP($B35,'[1]HK Aug''22'!$B$3:$AJ$81,35,0)</f>
        <v>N</v>
      </c>
      <c r="AK35" s="9">
        <f t="shared" si="15"/>
        <v>12</v>
      </c>
      <c r="AL35" s="9">
        <f t="shared" si="0"/>
        <v>11</v>
      </c>
      <c r="AM35" s="9">
        <f t="shared" si="1"/>
        <v>3</v>
      </c>
      <c r="AN35" s="9">
        <f t="shared" si="2"/>
        <v>0</v>
      </c>
      <c r="AO35" s="9">
        <f t="shared" si="3"/>
        <v>0</v>
      </c>
      <c r="AP35" s="9">
        <f t="shared" si="4"/>
        <v>0</v>
      </c>
      <c r="AQ35" s="9">
        <f t="shared" si="5"/>
        <v>0</v>
      </c>
      <c r="AR35" s="9">
        <f t="shared" si="6"/>
        <v>0</v>
      </c>
      <c r="AS35" s="9">
        <f t="shared" si="7"/>
        <v>0</v>
      </c>
      <c r="AT35" s="18">
        <f t="shared" si="8"/>
        <v>0</v>
      </c>
      <c r="AU35" s="18">
        <f t="shared" si="9"/>
        <v>0</v>
      </c>
      <c r="AV35" s="9">
        <f t="shared" si="10"/>
        <v>4</v>
      </c>
      <c r="AW35" s="9">
        <f t="shared" si="11"/>
        <v>0</v>
      </c>
      <c r="AX35" s="18">
        <f t="shared" si="12"/>
        <v>0</v>
      </c>
      <c r="AY35" s="9">
        <f t="shared" si="13"/>
        <v>0</v>
      </c>
      <c r="AZ35" s="19">
        <f t="shared" si="16"/>
        <v>26</v>
      </c>
      <c r="BA35" s="22">
        <f t="shared" si="17"/>
        <v>4</v>
      </c>
      <c r="BB35" s="20">
        <f t="shared" si="18"/>
        <v>30</v>
      </c>
      <c r="BC35" s="20">
        <f t="shared" si="19"/>
        <v>0</v>
      </c>
      <c r="BD35" s="20">
        <f t="shared" si="14"/>
        <v>0</v>
      </c>
      <c r="BE35" s="20">
        <f t="shared" si="20"/>
        <v>0</v>
      </c>
      <c r="BF35" s="21"/>
      <c r="BG35" s="21"/>
      <c r="BH35" s="22">
        <f t="shared" si="21"/>
        <v>-30</v>
      </c>
      <c r="BI35" s="5"/>
      <c r="BJ35" s="5">
        <f t="shared" si="22"/>
        <v>0</v>
      </c>
      <c r="BK35" s="5">
        <f t="shared" si="23"/>
        <v>0</v>
      </c>
      <c r="BL35" s="5"/>
      <c r="BM35" s="5">
        <f t="shared" si="24"/>
        <v>0</v>
      </c>
      <c r="BP35" t="e">
        <f>VLOOKUP(B35,[2]SMT!$B$1:$AX$26,49,0)</f>
        <v>#N/A</v>
      </c>
      <c r="BQ35" s="30" t="e">
        <f>BP35-AZ35</f>
        <v>#N/A</v>
      </c>
    </row>
    <row r="36" spans="1:69" ht="21.75" customHeight="1" x14ac:dyDescent="0.25">
      <c r="A36" s="15">
        <v>27</v>
      </c>
      <c r="B36" s="74" t="s">
        <v>109</v>
      </c>
      <c r="C36" s="51" t="s">
        <v>110</v>
      </c>
      <c r="D36" s="26" t="s">
        <v>210</v>
      </c>
      <c r="E36" s="36"/>
      <c r="F36" s="28" t="s">
        <v>213</v>
      </c>
      <c r="G36" s="9" t="s">
        <v>31</v>
      </c>
      <c r="H36" s="9" t="s">
        <v>31</v>
      </c>
      <c r="I36" s="9" t="s">
        <v>31</v>
      </c>
      <c r="J36" s="9" t="s">
        <v>31</v>
      </c>
      <c r="K36" s="9" t="s">
        <v>31</v>
      </c>
      <c r="L36" s="9" t="s">
        <v>31</v>
      </c>
      <c r="M36" s="9" t="s">
        <v>27</v>
      </c>
      <c r="N36" s="9" t="s">
        <v>28</v>
      </c>
      <c r="O36" s="9" t="s">
        <v>28</v>
      </c>
      <c r="P36" s="9" t="s">
        <v>28</v>
      </c>
      <c r="Q36" s="9" t="s">
        <v>28</v>
      </c>
      <c r="R36" s="9" t="s">
        <v>28</v>
      </c>
      <c r="S36" s="15" t="s">
        <v>28</v>
      </c>
      <c r="T36" s="15" t="s">
        <v>27</v>
      </c>
      <c r="U36" s="9" t="s">
        <v>30</v>
      </c>
      <c r="V36" s="15" t="s">
        <v>30</v>
      </c>
      <c r="W36" s="15" t="s">
        <v>30</v>
      </c>
      <c r="X36" s="15" t="s">
        <v>31</v>
      </c>
      <c r="Y36" s="15" t="s">
        <v>31</v>
      </c>
      <c r="Z36" s="15" t="s">
        <v>30</v>
      </c>
      <c r="AA36" s="15" t="s">
        <v>27</v>
      </c>
      <c r="AB36" s="15" t="s">
        <v>28</v>
      </c>
      <c r="AC36" s="15" t="s">
        <v>28</v>
      </c>
      <c r="AD36" s="15" t="s">
        <v>28</v>
      </c>
      <c r="AE36" s="15" t="s">
        <v>28</v>
      </c>
      <c r="AF36" s="15" t="s">
        <v>28</v>
      </c>
      <c r="AG36" s="15" t="s">
        <v>28</v>
      </c>
      <c r="AH36" s="9" t="str">
        <f>VLOOKUP($B36,'[1]HK Aug''22'!$B$3:$AJ$81,33,0)</f>
        <v>O</v>
      </c>
      <c r="AI36" s="9" t="str">
        <f>VLOOKUP($B36,'[1]HK Aug''22'!$B$3:$AJ$81,34,0)</f>
        <v>N</v>
      </c>
      <c r="AJ36" s="9" t="str">
        <f>VLOOKUP($B36,'[1]HK Aug''22'!$B$3:$AJ$81,35,0)</f>
        <v>N</v>
      </c>
      <c r="AK36" s="9">
        <f t="shared" si="15"/>
        <v>12</v>
      </c>
      <c r="AL36" s="9">
        <f t="shared" si="0"/>
        <v>4</v>
      </c>
      <c r="AM36" s="9">
        <f t="shared" si="1"/>
        <v>10</v>
      </c>
      <c r="AN36" s="9">
        <f t="shared" si="2"/>
        <v>0</v>
      </c>
      <c r="AO36" s="9">
        <f t="shared" si="3"/>
        <v>0</v>
      </c>
      <c r="AP36" s="9">
        <f t="shared" si="4"/>
        <v>0</v>
      </c>
      <c r="AQ36" s="9">
        <f t="shared" si="5"/>
        <v>0</v>
      </c>
      <c r="AR36" s="9">
        <f t="shared" si="6"/>
        <v>0</v>
      </c>
      <c r="AS36" s="9">
        <f t="shared" si="7"/>
        <v>0</v>
      </c>
      <c r="AT36" s="18">
        <f t="shared" si="8"/>
        <v>0</v>
      </c>
      <c r="AU36" s="18">
        <f t="shared" si="9"/>
        <v>0</v>
      </c>
      <c r="AV36" s="9">
        <f t="shared" si="10"/>
        <v>4</v>
      </c>
      <c r="AW36" s="9">
        <f t="shared" si="11"/>
        <v>0</v>
      </c>
      <c r="AX36" s="18">
        <f t="shared" si="12"/>
        <v>0</v>
      </c>
      <c r="AY36" s="9">
        <f t="shared" si="13"/>
        <v>0</v>
      </c>
      <c r="AZ36" s="19">
        <f t="shared" si="16"/>
        <v>26</v>
      </c>
      <c r="BA36" s="22">
        <f t="shared" si="17"/>
        <v>4</v>
      </c>
      <c r="BB36" s="20">
        <f t="shared" si="18"/>
        <v>30</v>
      </c>
      <c r="BC36" s="20">
        <f t="shared" si="19"/>
        <v>0</v>
      </c>
      <c r="BD36" s="20">
        <f t="shared" si="14"/>
        <v>0</v>
      </c>
      <c r="BE36" s="20">
        <f t="shared" si="20"/>
        <v>0</v>
      </c>
      <c r="BF36" s="26"/>
      <c r="BG36" s="21"/>
      <c r="BH36" s="22">
        <f t="shared" si="21"/>
        <v>-30</v>
      </c>
      <c r="BI36" s="5"/>
      <c r="BJ36" s="5">
        <f t="shared" si="22"/>
        <v>0</v>
      </c>
      <c r="BK36" s="5">
        <f t="shared" si="23"/>
        <v>0</v>
      </c>
      <c r="BL36" s="5"/>
      <c r="BM36" s="5">
        <f t="shared" si="24"/>
        <v>0</v>
      </c>
      <c r="BP36" t="e">
        <f>VLOOKUP(B36,[2]SMT!$B$1:$AX$26,49,0)</f>
        <v>#N/A</v>
      </c>
      <c r="BQ36" t="e">
        <f t="shared" si="25"/>
        <v>#N/A</v>
      </c>
    </row>
    <row r="37" spans="1:69" ht="21.75" customHeight="1" x14ac:dyDescent="0.25">
      <c r="A37" s="15">
        <f t="shared" si="26"/>
        <v>28</v>
      </c>
      <c r="B37" s="74" t="s">
        <v>111</v>
      </c>
      <c r="C37" s="51" t="s">
        <v>112</v>
      </c>
      <c r="D37" s="26" t="s">
        <v>210</v>
      </c>
      <c r="E37" s="36"/>
      <c r="F37" s="9" t="s">
        <v>214</v>
      </c>
      <c r="G37" s="9" t="s">
        <v>27</v>
      </c>
      <c r="H37" s="9" t="s">
        <v>28</v>
      </c>
      <c r="I37" s="9" t="s">
        <v>28</v>
      </c>
      <c r="J37" s="9" t="s">
        <v>28</v>
      </c>
      <c r="K37" s="9" t="s">
        <v>28</v>
      </c>
      <c r="L37" s="9" t="s">
        <v>28</v>
      </c>
      <c r="M37" s="9" t="s">
        <v>28</v>
      </c>
      <c r="N37" s="9" t="s">
        <v>27</v>
      </c>
      <c r="O37" s="9" t="s">
        <v>31</v>
      </c>
      <c r="P37" s="9" t="s">
        <v>31</v>
      </c>
      <c r="Q37" s="9" t="s">
        <v>31</v>
      </c>
      <c r="R37" s="9" t="s">
        <v>31</v>
      </c>
      <c r="S37" s="15" t="s">
        <v>31</v>
      </c>
      <c r="T37" s="15" t="s">
        <v>31</v>
      </c>
      <c r="U37" s="15" t="s">
        <v>27</v>
      </c>
      <c r="V37" s="15" t="s">
        <v>30</v>
      </c>
      <c r="W37" s="15" t="s">
        <v>30</v>
      </c>
      <c r="X37" s="15" t="s">
        <v>28</v>
      </c>
      <c r="Y37" s="15" t="s">
        <v>30</v>
      </c>
      <c r="Z37" s="15" t="s">
        <v>28</v>
      </c>
      <c r="AA37" s="15" t="s">
        <v>28</v>
      </c>
      <c r="AB37" s="15" t="s">
        <v>27</v>
      </c>
      <c r="AC37" s="15" t="s">
        <v>28</v>
      </c>
      <c r="AD37" s="15" t="s">
        <v>28</v>
      </c>
      <c r="AE37" s="15" t="s">
        <v>28</v>
      </c>
      <c r="AF37" s="9" t="s">
        <v>28</v>
      </c>
      <c r="AG37" s="9" t="s">
        <v>28</v>
      </c>
      <c r="AH37" s="9" t="str">
        <f>VLOOKUP($B37,'[1]HK Aug''22'!$B$3:$AJ$81,33,0)</f>
        <v>M</v>
      </c>
      <c r="AI37" s="9" t="str">
        <f>VLOOKUP($B37,'[1]HK Aug''22'!$B$3:$AJ$81,34,0)</f>
        <v>O</v>
      </c>
      <c r="AJ37" s="9" t="str">
        <f>VLOOKUP($B37,'[1]HK Aug''22'!$B$3:$AJ$81,35,0)</f>
        <v>M</v>
      </c>
      <c r="AK37" s="9">
        <f t="shared" si="15"/>
        <v>16</v>
      </c>
      <c r="AL37" s="9">
        <f t="shared" si="0"/>
        <v>3</v>
      </c>
      <c r="AM37" s="9">
        <f t="shared" si="1"/>
        <v>6</v>
      </c>
      <c r="AN37" s="9">
        <f t="shared" si="2"/>
        <v>0</v>
      </c>
      <c r="AO37" s="9">
        <f t="shared" si="3"/>
        <v>0</v>
      </c>
      <c r="AP37" s="9">
        <f t="shared" si="4"/>
        <v>0</v>
      </c>
      <c r="AQ37" s="9">
        <f t="shared" si="5"/>
        <v>0</v>
      </c>
      <c r="AR37" s="9">
        <f t="shared" si="6"/>
        <v>0</v>
      </c>
      <c r="AS37" s="9">
        <f t="shared" si="7"/>
        <v>0</v>
      </c>
      <c r="AT37" s="18">
        <f t="shared" si="8"/>
        <v>0</v>
      </c>
      <c r="AU37" s="18">
        <f t="shared" si="9"/>
        <v>0</v>
      </c>
      <c r="AV37" s="9">
        <f t="shared" si="10"/>
        <v>5</v>
      </c>
      <c r="AW37" s="9">
        <f t="shared" si="11"/>
        <v>0</v>
      </c>
      <c r="AX37" s="18">
        <f t="shared" si="12"/>
        <v>0</v>
      </c>
      <c r="AY37" s="9">
        <f t="shared" si="13"/>
        <v>0</v>
      </c>
      <c r="AZ37" s="19">
        <f t="shared" si="16"/>
        <v>25</v>
      </c>
      <c r="BA37" s="22">
        <f t="shared" si="17"/>
        <v>5</v>
      </c>
      <c r="BB37" s="20">
        <f t="shared" si="18"/>
        <v>30</v>
      </c>
      <c r="BC37" s="20">
        <f t="shared" si="19"/>
        <v>0</v>
      </c>
      <c r="BD37" s="20">
        <f t="shared" si="14"/>
        <v>0</v>
      </c>
      <c r="BE37" s="20">
        <f t="shared" si="20"/>
        <v>0</v>
      </c>
      <c r="BF37" s="21"/>
      <c r="BG37" s="21"/>
      <c r="BH37" s="22">
        <f t="shared" si="21"/>
        <v>-30</v>
      </c>
      <c r="BI37" s="5"/>
      <c r="BJ37" s="5">
        <f t="shared" si="22"/>
        <v>0</v>
      </c>
      <c r="BK37" s="5">
        <f t="shared" si="23"/>
        <v>0</v>
      </c>
      <c r="BL37" s="5"/>
      <c r="BM37" s="5">
        <f t="shared" si="24"/>
        <v>0</v>
      </c>
      <c r="BP37" t="e">
        <f>VLOOKUP(B37,[2]SMT!$B$1:$AX$26,49,0)</f>
        <v>#N/A</v>
      </c>
      <c r="BQ37" s="30" t="e">
        <f>BP37-AZ37</f>
        <v>#N/A</v>
      </c>
    </row>
    <row r="38" spans="1:69" ht="21.75" customHeight="1" x14ac:dyDescent="0.25">
      <c r="A38" s="15">
        <v>29</v>
      </c>
      <c r="B38" s="74" t="s">
        <v>113</v>
      </c>
      <c r="C38" s="51" t="s">
        <v>32</v>
      </c>
      <c r="D38" s="26" t="s">
        <v>210</v>
      </c>
      <c r="E38" s="36"/>
      <c r="F38" s="9" t="s">
        <v>215</v>
      </c>
      <c r="G38" s="9" t="s">
        <v>28</v>
      </c>
      <c r="H38" s="9" t="s">
        <v>27</v>
      </c>
      <c r="I38" s="9" t="s">
        <v>28</v>
      </c>
      <c r="J38" s="9" t="s">
        <v>28</v>
      </c>
      <c r="K38" s="9" t="s">
        <v>28</v>
      </c>
      <c r="L38" s="9" t="s">
        <v>28</v>
      </c>
      <c r="M38" s="9" t="s">
        <v>28</v>
      </c>
      <c r="N38" s="9" t="s">
        <v>28</v>
      </c>
      <c r="O38" s="9" t="s">
        <v>27</v>
      </c>
      <c r="P38" s="9" t="s">
        <v>30</v>
      </c>
      <c r="Q38" s="9" t="s">
        <v>30</v>
      </c>
      <c r="R38" s="9" t="s">
        <v>30</v>
      </c>
      <c r="S38" s="15" t="s">
        <v>30</v>
      </c>
      <c r="T38" s="15" t="s">
        <v>30</v>
      </c>
      <c r="U38" s="15" t="s">
        <v>30</v>
      </c>
      <c r="V38" s="15" t="s">
        <v>27</v>
      </c>
      <c r="W38" s="15" t="s">
        <v>31</v>
      </c>
      <c r="X38" s="15" t="s">
        <v>31</v>
      </c>
      <c r="Y38" s="15" t="s">
        <v>31</v>
      </c>
      <c r="Z38" s="15" t="s">
        <v>31</v>
      </c>
      <c r="AA38" s="15" t="s">
        <v>31</v>
      </c>
      <c r="AB38" s="15" t="s">
        <v>31</v>
      </c>
      <c r="AC38" s="15" t="s">
        <v>27</v>
      </c>
      <c r="AD38" s="15" t="s">
        <v>28</v>
      </c>
      <c r="AE38" s="15" t="s">
        <v>28</v>
      </c>
      <c r="AF38" s="9" t="s">
        <v>28</v>
      </c>
      <c r="AG38" s="9" t="s">
        <v>28</v>
      </c>
      <c r="AH38" s="9" t="str">
        <f>VLOOKUP($B38,'[1]HK Aug''22'!$B$3:$AJ$81,33,0)</f>
        <v>M</v>
      </c>
      <c r="AI38" s="9" t="str">
        <f>VLOOKUP($B38,'[1]HK Aug''22'!$B$3:$AJ$81,34,0)</f>
        <v>M</v>
      </c>
      <c r="AJ38" s="9" t="str">
        <f>VLOOKUP($B38,'[1]HK Aug''22'!$B$3:$AJ$81,35,0)</f>
        <v>O</v>
      </c>
      <c r="AK38" s="9">
        <f t="shared" si="15"/>
        <v>13</v>
      </c>
      <c r="AL38" s="9">
        <f t="shared" si="0"/>
        <v>6</v>
      </c>
      <c r="AM38" s="9">
        <f t="shared" si="1"/>
        <v>6</v>
      </c>
      <c r="AN38" s="9">
        <f t="shared" si="2"/>
        <v>0</v>
      </c>
      <c r="AO38" s="9">
        <f t="shared" si="3"/>
        <v>0</v>
      </c>
      <c r="AP38" s="9">
        <f t="shared" si="4"/>
        <v>0</v>
      </c>
      <c r="AQ38" s="9">
        <f t="shared" si="5"/>
        <v>0</v>
      </c>
      <c r="AR38" s="9">
        <f t="shared" si="6"/>
        <v>0</v>
      </c>
      <c r="AS38" s="9">
        <f t="shared" si="7"/>
        <v>0</v>
      </c>
      <c r="AT38" s="18">
        <f t="shared" si="8"/>
        <v>0</v>
      </c>
      <c r="AU38" s="18">
        <f t="shared" si="9"/>
        <v>0</v>
      </c>
      <c r="AV38" s="9">
        <f t="shared" si="10"/>
        <v>5</v>
      </c>
      <c r="AW38" s="9">
        <f t="shared" si="11"/>
        <v>0</v>
      </c>
      <c r="AX38" s="18">
        <f t="shared" si="12"/>
        <v>0</v>
      </c>
      <c r="AY38" s="9">
        <f t="shared" si="13"/>
        <v>0</v>
      </c>
      <c r="AZ38" s="19">
        <f t="shared" si="16"/>
        <v>25</v>
      </c>
      <c r="BA38" s="22">
        <f t="shared" si="17"/>
        <v>5</v>
      </c>
      <c r="BB38" s="20">
        <f t="shared" si="18"/>
        <v>30</v>
      </c>
      <c r="BC38" s="20">
        <f t="shared" si="19"/>
        <v>0</v>
      </c>
      <c r="BD38" s="20">
        <f t="shared" si="14"/>
        <v>0</v>
      </c>
      <c r="BE38" s="20">
        <f t="shared" si="20"/>
        <v>0</v>
      </c>
      <c r="BF38" s="21"/>
      <c r="BG38" s="21"/>
      <c r="BH38" s="22">
        <f t="shared" si="21"/>
        <v>-30</v>
      </c>
      <c r="BI38" s="5"/>
      <c r="BJ38" s="5">
        <f t="shared" si="22"/>
        <v>0</v>
      </c>
      <c r="BK38" s="5">
        <f t="shared" si="23"/>
        <v>0</v>
      </c>
      <c r="BL38" s="5"/>
      <c r="BM38" s="5">
        <f t="shared" si="24"/>
        <v>0</v>
      </c>
      <c r="BP38" t="e">
        <f>VLOOKUP(B38,[2]Barbar!$B$2:$AX$3,49,0)</f>
        <v>#N/A</v>
      </c>
      <c r="BQ38" t="e">
        <f t="shared" si="25"/>
        <v>#N/A</v>
      </c>
    </row>
    <row r="39" spans="1:69" ht="21.75" customHeight="1" x14ac:dyDescent="0.25">
      <c r="A39" s="15">
        <f t="shared" ref="A39" si="35">A38+1</f>
        <v>30</v>
      </c>
      <c r="B39" s="74" t="s">
        <v>114</v>
      </c>
      <c r="C39" s="51" t="s">
        <v>115</v>
      </c>
      <c r="D39" s="26" t="s">
        <v>210</v>
      </c>
      <c r="E39" s="36"/>
      <c r="F39" s="15" t="s">
        <v>216</v>
      </c>
      <c r="G39" s="9" t="s">
        <v>28</v>
      </c>
      <c r="H39" s="9" t="s">
        <v>28</v>
      </c>
      <c r="I39" s="9" t="s">
        <v>27</v>
      </c>
      <c r="J39" s="9" t="s">
        <v>30</v>
      </c>
      <c r="K39" s="9" t="s">
        <v>30</v>
      </c>
      <c r="L39" s="9" t="s">
        <v>30</v>
      </c>
      <c r="M39" s="9" t="s">
        <v>30</v>
      </c>
      <c r="N39" s="9" t="s">
        <v>28</v>
      </c>
      <c r="O39" s="9" t="s">
        <v>30</v>
      </c>
      <c r="P39" s="9" t="s">
        <v>27</v>
      </c>
      <c r="Q39" s="9" t="s">
        <v>28</v>
      </c>
      <c r="R39" s="9" t="s">
        <v>28</v>
      </c>
      <c r="S39" s="15" t="s">
        <v>28</v>
      </c>
      <c r="T39" s="9" t="s">
        <v>28</v>
      </c>
      <c r="U39" s="9" t="s">
        <v>28</v>
      </c>
      <c r="V39" s="15" t="s">
        <v>28</v>
      </c>
      <c r="W39" s="15" t="s">
        <v>27</v>
      </c>
      <c r="X39" s="15" t="s">
        <v>31</v>
      </c>
      <c r="Y39" s="15" t="s">
        <v>30</v>
      </c>
      <c r="Z39" s="15" t="s">
        <v>28</v>
      </c>
      <c r="AA39" s="15" t="s">
        <v>29</v>
      </c>
      <c r="AB39" s="15" t="s">
        <v>28</v>
      </c>
      <c r="AC39" s="15" t="s">
        <v>28</v>
      </c>
      <c r="AD39" s="15" t="s">
        <v>27</v>
      </c>
      <c r="AE39" s="15" t="s">
        <v>31</v>
      </c>
      <c r="AF39" s="9" t="s">
        <v>31</v>
      </c>
      <c r="AG39" s="9" t="s">
        <v>31</v>
      </c>
      <c r="AH39" s="9" t="str">
        <f>VLOOKUP($B39,'[1]HK Aug''22'!$B$3:$AJ$81,33,0)</f>
        <v>N</v>
      </c>
      <c r="AI39" s="9" t="str">
        <f>VLOOKUP($B39,'[1]HK Aug''22'!$B$3:$AJ$81,34,0)</f>
        <v>N</v>
      </c>
      <c r="AJ39" s="9" t="str">
        <f>VLOOKUP($B39,'[1]HK Aug''22'!$B$3:$AJ$81,35,0)</f>
        <v>N</v>
      </c>
      <c r="AK39" s="9">
        <f t="shared" si="15"/>
        <v>12</v>
      </c>
      <c r="AL39" s="9">
        <f t="shared" si="0"/>
        <v>6</v>
      </c>
      <c r="AM39" s="9">
        <f t="shared" si="1"/>
        <v>7</v>
      </c>
      <c r="AN39" s="9">
        <f t="shared" si="2"/>
        <v>0</v>
      </c>
      <c r="AO39" s="9">
        <f t="shared" si="3"/>
        <v>0</v>
      </c>
      <c r="AP39" s="9">
        <f t="shared" si="4"/>
        <v>0</v>
      </c>
      <c r="AQ39" s="9">
        <f t="shared" si="5"/>
        <v>0</v>
      </c>
      <c r="AR39" s="9">
        <f t="shared" si="6"/>
        <v>0</v>
      </c>
      <c r="AS39" s="9">
        <f t="shared" si="7"/>
        <v>0</v>
      </c>
      <c r="AT39" s="18">
        <f t="shared" si="8"/>
        <v>0</v>
      </c>
      <c r="AU39" s="18">
        <f t="shared" si="9"/>
        <v>0</v>
      </c>
      <c r="AV39" s="9">
        <f t="shared" si="10"/>
        <v>4</v>
      </c>
      <c r="AW39" s="9">
        <f t="shared" si="11"/>
        <v>1</v>
      </c>
      <c r="AX39" s="18">
        <f t="shared" si="12"/>
        <v>0</v>
      </c>
      <c r="AY39" s="9">
        <f t="shared" si="13"/>
        <v>0</v>
      </c>
      <c r="AZ39" s="19">
        <f t="shared" si="16"/>
        <v>25</v>
      </c>
      <c r="BA39" s="22">
        <f t="shared" si="17"/>
        <v>4</v>
      </c>
      <c r="BB39" s="20">
        <f t="shared" si="18"/>
        <v>29</v>
      </c>
      <c r="BC39" s="20">
        <f t="shared" si="19"/>
        <v>0</v>
      </c>
      <c r="BD39" s="20">
        <f t="shared" si="14"/>
        <v>0</v>
      </c>
      <c r="BE39" s="20">
        <f t="shared" si="20"/>
        <v>0</v>
      </c>
      <c r="BF39" s="21"/>
      <c r="BG39" s="21"/>
      <c r="BH39" s="22">
        <f t="shared" si="21"/>
        <v>-29</v>
      </c>
      <c r="BI39" s="5"/>
      <c r="BJ39" s="5">
        <f t="shared" si="22"/>
        <v>0</v>
      </c>
      <c r="BK39" s="5">
        <f t="shared" si="23"/>
        <v>0</v>
      </c>
      <c r="BL39" s="5"/>
      <c r="BM39" s="5">
        <f t="shared" si="24"/>
        <v>0</v>
      </c>
      <c r="BP39" t="e">
        <f>VLOOKUP(B39,[2]SDA!$B$2:$AX$14,49,0)</f>
        <v>#N/A</v>
      </c>
      <c r="BQ39" t="e">
        <f t="shared" si="25"/>
        <v>#N/A</v>
      </c>
    </row>
    <row r="40" spans="1:69" ht="21.75" customHeight="1" x14ac:dyDescent="0.25">
      <c r="A40" s="15">
        <v>31</v>
      </c>
      <c r="B40" s="74" t="s">
        <v>116</v>
      </c>
      <c r="C40" s="51" t="s">
        <v>117</v>
      </c>
      <c r="D40" s="26" t="s">
        <v>210</v>
      </c>
      <c r="E40" s="36"/>
      <c r="F40" s="15" t="s">
        <v>217</v>
      </c>
      <c r="G40" s="9" t="s">
        <v>28</v>
      </c>
      <c r="H40" s="9" t="s">
        <v>28</v>
      </c>
      <c r="I40" s="9" t="s">
        <v>28</v>
      </c>
      <c r="J40" s="9" t="s">
        <v>27</v>
      </c>
      <c r="K40" s="9" t="s">
        <v>31</v>
      </c>
      <c r="L40" s="9" t="s">
        <v>31</v>
      </c>
      <c r="M40" s="9" t="s">
        <v>31</v>
      </c>
      <c r="N40" s="9" t="s">
        <v>31</v>
      </c>
      <c r="O40" s="9" t="s">
        <v>31</v>
      </c>
      <c r="P40" s="9" t="s">
        <v>31</v>
      </c>
      <c r="Q40" s="9" t="s">
        <v>27</v>
      </c>
      <c r="R40" s="9" t="s">
        <v>30</v>
      </c>
      <c r="S40" s="9" t="s">
        <v>31</v>
      </c>
      <c r="T40" s="9" t="s">
        <v>29</v>
      </c>
      <c r="U40" s="9" t="s">
        <v>30</v>
      </c>
      <c r="V40" s="15" t="s">
        <v>30</v>
      </c>
      <c r="W40" s="15" t="s">
        <v>30</v>
      </c>
      <c r="X40" s="15" t="s">
        <v>27</v>
      </c>
      <c r="Y40" s="52" t="s">
        <v>28</v>
      </c>
      <c r="Z40" s="52" t="s">
        <v>28</v>
      </c>
      <c r="AA40" s="15" t="s">
        <v>29</v>
      </c>
      <c r="AB40" s="15" t="s">
        <v>28</v>
      </c>
      <c r="AC40" s="15" t="s">
        <v>28</v>
      </c>
      <c r="AD40" s="9" t="s">
        <v>28</v>
      </c>
      <c r="AE40" s="15" t="s">
        <v>27</v>
      </c>
      <c r="AF40" s="9" t="s">
        <v>30</v>
      </c>
      <c r="AG40" s="9" t="s">
        <v>30</v>
      </c>
      <c r="AH40" s="9" t="str">
        <f>VLOOKUP($B40,'[1]HK Aug''22'!$B$3:$AJ$81,33,0)</f>
        <v>E</v>
      </c>
      <c r="AI40" s="9" t="str">
        <f>VLOOKUP($B40,'[1]HK Aug''22'!$B$3:$AJ$81,34,0)</f>
        <v>M</v>
      </c>
      <c r="AJ40" s="9" t="str">
        <f>VLOOKUP($B40,'[1]HK Aug''22'!$B$3:$AJ$81,35,0)</f>
        <v>M</v>
      </c>
      <c r="AK40" s="9">
        <f t="shared" si="15"/>
        <v>10</v>
      </c>
      <c r="AL40" s="9">
        <f t="shared" si="0"/>
        <v>7</v>
      </c>
      <c r="AM40" s="9">
        <f t="shared" si="1"/>
        <v>7</v>
      </c>
      <c r="AN40" s="9">
        <f t="shared" si="2"/>
        <v>0</v>
      </c>
      <c r="AO40" s="9">
        <f t="shared" si="3"/>
        <v>0</v>
      </c>
      <c r="AP40" s="9">
        <f t="shared" si="4"/>
        <v>0</v>
      </c>
      <c r="AQ40" s="9">
        <f t="shared" si="5"/>
        <v>0</v>
      </c>
      <c r="AR40" s="9">
        <f t="shared" si="6"/>
        <v>0</v>
      </c>
      <c r="AS40" s="9">
        <f t="shared" si="7"/>
        <v>0</v>
      </c>
      <c r="AT40" s="18">
        <f t="shared" si="8"/>
        <v>0</v>
      </c>
      <c r="AU40" s="18">
        <f t="shared" si="9"/>
        <v>0</v>
      </c>
      <c r="AV40" s="9">
        <f t="shared" si="10"/>
        <v>4</v>
      </c>
      <c r="AW40" s="9">
        <f t="shared" si="11"/>
        <v>2</v>
      </c>
      <c r="AX40" s="18">
        <f t="shared" si="12"/>
        <v>0</v>
      </c>
      <c r="AY40" s="9">
        <f t="shared" si="13"/>
        <v>0</v>
      </c>
      <c r="AZ40" s="19">
        <f t="shared" si="16"/>
        <v>24</v>
      </c>
      <c r="BA40" s="22">
        <f t="shared" si="17"/>
        <v>4</v>
      </c>
      <c r="BB40" s="20">
        <f t="shared" si="18"/>
        <v>28</v>
      </c>
      <c r="BC40" s="20">
        <f t="shared" si="19"/>
        <v>0</v>
      </c>
      <c r="BD40" s="20">
        <f t="shared" si="14"/>
        <v>0</v>
      </c>
      <c r="BE40" s="20">
        <f t="shared" si="20"/>
        <v>0</v>
      </c>
      <c r="BF40" s="21"/>
      <c r="BG40" s="21"/>
      <c r="BH40" s="22">
        <f t="shared" si="21"/>
        <v>-28</v>
      </c>
      <c r="BI40" s="5"/>
      <c r="BJ40" s="5">
        <f t="shared" si="22"/>
        <v>0</v>
      </c>
      <c r="BK40" s="5">
        <f t="shared" si="23"/>
        <v>0</v>
      </c>
      <c r="BL40" s="5"/>
      <c r="BM40" s="5">
        <f t="shared" si="24"/>
        <v>0</v>
      </c>
      <c r="BP40" t="e">
        <f>VLOOKUP(B40,[2]SDA!$B$2:$AX$14,49,0)</f>
        <v>#N/A</v>
      </c>
      <c r="BQ40" t="e">
        <f t="shared" si="25"/>
        <v>#N/A</v>
      </c>
    </row>
    <row r="41" spans="1:69" ht="21.75" customHeight="1" x14ac:dyDescent="0.25">
      <c r="A41" s="15">
        <f t="shared" si="26"/>
        <v>32</v>
      </c>
      <c r="B41" s="74" t="s">
        <v>118</v>
      </c>
      <c r="C41" s="51" t="s">
        <v>104</v>
      </c>
      <c r="D41" s="26" t="s">
        <v>210</v>
      </c>
      <c r="E41" s="36"/>
      <c r="F41" s="15" t="s">
        <v>217</v>
      </c>
      <c r="G41" s="9" t="s">
        <v>28</v>
      </c>
      <c r="H41" s="9" t="s">
        <v>28</v>
      </c>
      <c r="I41" s="9" t="s">
        <v>28</v>
      </c>
      <c r="J41" s="9" t="s">
        <v>27</v>
      </c>
      <c r="K41" s="9" t="s">
        <v>29</v>
      </c>
      <c r="L41" s="9" t="s">
        <v>30</v>
      </c>
      <c r="M41" s="9" t="s">
        <v>30</v>
      </c>
      <c r="N41" s="9" t="s">
        <v>30</v>
      </c>
      <c r="O41" s="9" t="s">
        <v>30</v>
      </c>
      <c r="P41" s="9" t="s">
        <v>30</v>
      </c>
      <c r="Q41" s="9" t="s">
        <v>30</v>
      </c>
      <c r="R41" s="9" t="s">
        <v>27</v>
      </c>
      <c r="S41" s="15" t="s">
        <v>31</v>
      </c>
      <c r="T41" s="15" t="s">
        <v>30</v>
      </c>
      <c r="U41" s="9" t="s">
        <v>30</v>
      </c>
      <c r="V41" s="15" t="s">
        <v>31</v>
      </c>
      <c r="W41" s="15" t="s">
        <v>31</v>
      </c>
      <c r="X41" s="15" t="s">
        <v>31</v>
      </c>
      <c r="Y41" s="15" t="s">
        <v>27</v>
      </c>
      <c r="Z41" s="15" t="s">
        <v>28</v>
      </c>
      <c r="AA41" s="15" t="s">
        <v>28</v>
      </c>
      <c r="AB41" s="15" t="s">
        <v>28</v>
      </c>
      <c r="AC41" s="15" t="s">
        <v>28</v>
      </c>
      <c r="AD41" s="9" t="s">
        <v>28</v>
      </c>
      <c r="AE41" s="9" t="s">
        <v>28</v>
      </c>
      <c r="AF41" s="9" t="s">
        <v>27</v>
      </c>
      <c r="AG41" s="9" t="s">
        <v>30</v>
      </c>
      <c r="AH41" s="9" t="str">
        <f>VLOOKUP($B41,'[1]HK Aug''22'!$B$3:$AJ$81,33,0)</f>
        <v>E</v>
      </c>
      <c r="AI41" s="9" t="str">
        <f>VLOOKUP($B41,'[1]HK Aug''22'!$B$3:$AJ$81,34,0)</f>
        <v>N</v>
      </c>
      <c r="AJ41" s="9" t="str">
        <f>VLOOKUP($B41,'[1]HK Aug''22'!$B$3:$AJ$81,35,0)</f>
        <v>N</v>
      </c>
      <c r="AK41" s="9">
        <f t="shared" si="15"/>
        <v>9</v>
      </c>
      <c r="AL41" s="9">
        <f t="shared" si="0"/>
        <v>10</v>
      </c>
      <c r="AM41" s="9">
        <f t="shared" si="1"/>
        <v>6</v>
      </c>
      <c r="AN41" s="9">
        <f t="shared" si="2"/>
        <v>0</v>
      </c>
      <c r="AO41" s="9">
        <f t="shared" si="3"/>
        <v>0</v>
      </c>
      <c r="AP41" s="9">
        <f t="shared" si="4"/>
        <v>0</v>
      </c>
      <c r="AQ41" s="9">
        <f t="shared" si="5"/>
        <v>0</v>
      </c>
      <c r="AR41" s="9">
        <f t="shared" si="6"/>
        <v>0</v>
      </c>
      <c r="AS41" s="9">
        <f t="shared" si="7"/>
        <v>0</v>
      </c>
      <c r="AT41" s="18">
        <f t="shared" si="8"/>
        <v>0</v>
      </c>
      <c r="AU41" s="18">
        <f t="shared" si="9"/>
        <v>0</v>
      </c>
      <c r="AV41" s="9">
        <f t="shared" si="10"/>
        <v>4</v>
      </c>
      <c r="AW41" s="9">
        <f t="shared" si="11"/>
        <v>1</v>
      </c>
      <c r="AX41" s="18">
        <f t="shared" si="12"/>
        <v>0</v>
      </c>
      <c r="AY41" s="9">
        <f t="shared" si="13"/>
        <v>0</v>
      </c>
      <c r="AZ41" s="19">
        <f t="shared" si="16"/>
        <v>25</v>
      </c>
      <c r="BA41" s="22">
        <f t="shared" si="17"/>
        <v>4</v>
      </c>
      <c r="BB41" s="20">
        <f t="shared" si="18"/>
        <v>29</v>
      </c>
      <c r="BC41" s="20">
        <f t="shared" si="19"/>
        <v>0</v>
      </c>
      <c r="BD41" s="20">
        <f t="shared" si="14"/>
        <v>0</v>
      </c>
      <c r="BE41" s="20">
        <f t="shared" si="20"/>
        <v>0</v>
      </c>
      <c r="BF41" s="21"/>
      <c r="BG41" s="21"/>
      <c r="BH41" s="22">
        <f t="shared" si="21"/>
        <v>-29</v>
      </c>
      <c r="BI41" s="5"/>
      <c r="BJ41" s="5">
        <f t="shared" si="22"/>
        <v>0</v>
      </c>
      <c r="BK41" s="5">
        <f t="shared" si="23"/>
        <v>0</v>
      </c>
      <c r="BL41" s="5"/>
      <c r="BM41" s="5">
        <f t="shared" si="24"/>
        <v>0</v>
      </c>
      <c r="BP41" t="e">
        <f>VLOOKUP(B41,[2]SDA!$B$2:$AX$14,49,0)</f>
        <v>#N/A</v>
      </c>
      <c r="BQ41" t="e">
        <f t="shared" si="25"/>
        <v>#N/A</v>
      </c>
    </row>
    <row r="42" spans="1:69" ht="21.75" customHeight="1" x14ac:dyDescent="0.25">
      <c r="A42" s="15">
        <v>33</v>
      </c>
      <c r="B42" s="74" t="s">
        <v>119</v>
      </c>
      <c r="C42" s="55" t="s">
        <v>120</v>
      </c>
      <c r="D42" s="26" t="s">
        <v>210</v>
      </c>
      <c r="E42" s="36"/>
      <c r="F42" s="15" t="s">
        <v>212</v>
      </c>
      <c r="G42" s="9" t="s">
        <v>28</v>
      </c>
      <c r="H42" s="9" t="s">
        <v>28</v>
      </c>
      <c r="I42" s="9" t="s">
        <v>28</v>
      </c>
      <c r="J42" s="9" t="s">
        <v>28</v>
      </c>
      <c r="K42" s="9" t="s">
        <v>28</v>
      </c>
      <c r="L42" s="9" t="s">
        <v>27</v>
      </c>
      <c r="M42" s="9" t="s">
        <v>30</v>
      </c>
      <c r="N42" s="9" t="s">
        <v>30</v>
      </c>
      <c r="O42" s="9" t="s">
        <v>30</v>
      </c>
      <c r="P42" s="9" t="s">
        <v>30</v>
      </c>
      <c r="Q42" s="9" t="s">
        <v>30</v>
      </c>
      <c r="R42" s="9" t="s">
        <v>30</v>
      </c>
      <c r="S42" s="9" t="s">
        <v>27</v>
      </c>
      <c r="T42" s="9" t="s">
        <v>28</v>
      </c>
      <c r="U42" s="9" t="s">
        <v>28</v>
      </c>
      <c r="V42" s="9" t="s">
        <v>28</v>
      </c>
      <c r="W42" s="9" t="s">
        <v>28</v>
      </c>
      <c r="X42" s="15" t="s">
        <v>28</v>
      </c>
      <c r="Y42" s="15" t="s">
        <v>28</v>
      </c>
      <c r="Z42" s="15" t="s">
        <v>27</v>
      </c>
      <c r="AA42" s="15" t="s">
        <v>31</v>
      </c>
      <c r="AB42" s="15" t="s">
        <v>31</v>
      </c>
      <c r="AC42" s="15" t="s">
        <v>31</v>
      </c>
      <c r="AD42" s="9" t="s">
        <v>31</v>
      </c>
      <c r="AE42" s="15" t="s">
        <v>31</v>
      </c>
      <c r="AF42" s="9" t="s">
        <v>31</v>
      </c>
      <c r="AG42" s="9" t="s">
        <v>27</v>
      </c>
      <c r="AH42" s="9" t="str">
        <f>VLOOKUP($B42,'[1]HK Aug''22'!$B$3:$AJ$81,33,0)</f>
        <v>M</v>
      </c>
      <c r="AI42" s="9" t="str">
        <f>VLOOKUP($B42,'[1]HK Aug''22'!$B$3:$AJ$81,34,0)</f>
        <v>M</v>
      </c>
      <c r="AJ42" s="9" t="str">
        <f>VLOOKUP($B42,'[1]HK Aug''22'!$B$3:$AJ$81,35,0)</f>
        <v>M</v>
      </c>
      <c r="AK42" s="9">
        <f t="shared" si="15"/>
        <v>14</v>
      </c>
      <c r="AL42" s="9">
        <f t="shared" si="0"/>
        <v>6</v>
      </c>
      <c r="AM42" s="9">
        <f t="shared" si="1"/>
        <v>6</v>
      </c>
      <c r="AN42" s="9">
        <f t="shared" si="2"/>
        <v>0</v>
      </c>
      <c r="AO42" s="9">
        <f t="shared" si="3"/>
        <v>0</v>
      </c>
      <c r="AP42" s="9">
        <f t="shared" si="4"/>
        <v>0</v>
      </c>
      <c r="AQ42" s="9">
        <f t="shared" si="5"/>
        <v>0</v>
      </c>
      <c r="AR42" s="9">
        <f t="shared" si="6"/>
        <v>0</v>
      </c>
      <c r="AS42" s="9">
        <f t="shared" si="7"/>
        <v>0</v>
      </c>
      <c r="AT42" s="18">
        <f t="shared" si="8"/>
        <v>0</v>
      </c>
      <c r="AU42" s="18">
        <f t="shared" si="9"/>
        <v>0</v>
      </c>
      <c r="AV42" s="9">
        <f t="shared" si="10"/>
        <v>4</v>
      </c>
      <c r="AW42" s="9">
        <f t="shared" si="11"/>
        <v>0</v>
      </c>
      <c r="AX42" s="18">
        <f t="shared" si="12"/>
        <v>0</v>
      </c>
      <c r="AY42" s="9">
        <f t="shared" si="13"/>
        <v>0</v>
      </c>
      <c r="AZ42" s="19">
        <f t="shared" si="16"/>
        <v>26</v>
      </c>
      <c r="BA42" s="22">
        <f t="shared" si="17"/>
        <v>4</v>
      </c>
      <c r="BB42" s="20">
        <f t="shared" si="18"/>
        <v>30</v>
      </c>
      <c r="BC42" s="20">
        <f t="shared" si="19"/>
        <v>0</v>
      </c>
      <c r="BD42" s="20">
        <f t="shared" si="14"/>
        <v>0</v>
      </c>
      <c r="BE42" s="20">
        <f t="shared" si="20"/>
        <v>0</v>
      </c>
      <c r="BF42" s="21"/>
      <c r="BG42" s="21"/>
      <c r="BH42" s="22">
        <f t="shared" si="21"/>
        <v>-30</v>
      </c>
      <c r="BI42" s="5"/>
      <c r="BJ42" s="5">
        <f t="shared" si="22"/>
        <v>0</v>
      </c>
      <c r="BK42" s="5">
        <f t="shared" si="23"/>
        <v>0</v>
      </c>
      <c r="BL42" s="5"/>
      <c r="BM42" s="5">
        <f t="shared" si="24"/>
        <v>0</v>
      </c>
      <c r="BP42" t="e">
        <f>VLOOKUP(B42,[2]SDA!$B$2:$AX$14,49,0)</f>
        <v>#N/A</v>
      </c>
      <c r="BQ42" t="e">
        <f t="shared" si="25"/>
        <v>#N/A</v>
      </c>
    </row>
    <row r="43" spans="1:69" ht="21.75" customHeight="1" x14ac:dyDescent="0.25">
      <c r="A43" s="15">
        <f t="shared" ref="A43" si="36">A42+1</f>
        <v>34</v>
      </c>
      <c r="B43" s="74" t="s">
        <v>121</v>
      </c>
      <c r="C43" s="55" t="s">
        <v>122</v>
      </c>
      <c r="D43" s="26" t="s">
        <v>210</v>
      </c>
      <c r="E43" s="36"/>
      <c r="F43" s="15" t="s">
        <v>213</v>
      </c>
      <c r="G43" s="9" t="s">
        <v>31</v>
      </c>
      <c r="H43" s="9" t="s">
        <v>31</v>
      </c>
      <c r="I43" s="9" t="s">
        <v>29</v>
      </c>
      <c r="J43" s="9" t="s">
        <v>31</v>
      </c>
      <c r="K43" s="9" t="s">
        <v>31</v>
      </c>
      <c r="L43" s="9" t="s">
        <v>31</v>
      </c>
      <c r="M43" s="9" t="s">
        <v>27</v>
      </c>
      <c r="N43" s="9" t="s">
        <v>28</v>
      </c>
      <c r="O43" s="9" t="s">
        <v>28</v>
      </c>
      <c r="P43" s="9" t="s">
        <v>28</v>
      </c>
      <c r="Q43" s="9" t="s">
        <v>28</v>
      </c>
      <c r="R43" s="9" t="s">
        <v>28</v>
      </c>
      <c r="S43" s="15" t="s">
        <v>28</v>
      </c>
      <c r="T43" s="15" t="s">
        <v>27</v>
      </c>
      <c r="U43" s="15" t="s">
        <v>30</v>
      </c>
      <c r="V43" s="15" t="s">
        <v>30</v>
      </c>
      <c r="W43" s="15" t="s">
        <v>28</v>
      </c>
      <c r="X43" s="15" t="s">
        <v>28</v>
      </c>
      <c r="Y43" s="15" t="s">
        <v>28</v>
      </c>
      <c r="Z43" s="15" t="s">
        <v>28</v>
      </c>
      <c r="AA43" s="15" t="s">
        <v>27</v>
      </c>
      <c r="AB43" s="15" t="s">
        <v>28</v>
      </c>
      <c r="AC43" s="15" t="s">
        <v>28</v>
      </c>
      <c r="AD43" s="15" t="s">
        <v>28</v>
      </c>
      <c r="AE43" s="9" t="s">
        <v>28</v>
      </c>
      <c r="AF43" s="9" t="s">
        <v>28</v>
      </c>
      <c r="AG43" s="9" t="s">
        <v>28</v>
      </c>
      <c r="AH43" s="9" t="str">
        <f>VLOOKUP($B43,'[1]HK Aug''22'!$B$3:$AJ$81,33,0)</f>
        <v>O</v>
      </c>
      <c r="AI43" s="9" t="str">
        <f>VLOOKUP($B43,'[1]HK Aug''22'!$B$3:$AJ$81,34,0)</f>
        <v>E</v>
      </c>
      <c r="AJ43" s="9" t="str">
        <f>VLOOKUP($B43,'[1]HK Aug''22'!$B$3:$AJ$81,35,0)</f>
        <v>E</v>
      </c>
      <c r="AK43" s="9">
        <f t="shared" si="15"/>
        <v>16</v>
      </c>
      <c r="AL43" s="9">
        <f t="shared" si="0"/>
        <v>4</v>
      </c>
      <c r="AM43" s="9">
        <f t="shared" si="1"/>
        <v>5</v>
      </c>
      <c r="AN43" s="9">
        <f t="shared" si="2"/>
        <v>0</v>
      </c>
      <c r="AO43" s="9">
        <f t="shared" si="3"/>
        <v>0</v>
      </c>
      <c r="AP43" s="9">
        <f t="shared" si="4"/>
        <v>0</v>
      </c>
      <c r="AQ43" s="9">
        <f t="shared" si="5"/>
        <v>0</v>
      </c>
      <c r="AR43" s="9">
        <f t="shared" si="6"/>
        <v>0</v>
      </c>
      <c r="AS43" s="9">
        <f t="shared" si="7"/>
        <v>0</v>
      </c>
      <c r="AT43" s="18">
        <f t="shared" si="8"/>
        <v>0</v>
      </c>
      <c r="AU43" s="18">
        <f t="shared" si="9"/>
        <v>0</v>
      </c>
      <c r="AV43" s="9">
        <f t="shared" si="10"/>
        <v>4</v>
      </c>
      <c r="AW43" s="9">
        <f t="shared" si="11"/>
        <v>1</v>
      </c>
      <c r="AX43" s="18">
        <f t="shared" si="12"/>
        <v>0</v>
      </c>
      <c r="AY43" s="9">
        <f t="shared" si="13"/>
        <v>0</v>
      </c>
      <c r="AZ43" s="19">
        <f t="shared" si="16"/>
        <v>25</v>
      </c>
      <c r="BA43" s="22">
        <f t="shared" si="17"/>
        <v>4</v>
      </c>
      <c r="BB43" s="20">
        <f t="shared" si="18"/>
        <v>29</v>
      </c>
      <c r="BC43" s="20">
        <f t="shared" si="19"/>
        <v>0</v>
      </c>
      <c r="BD43" s="20">
        <f t="shared" si="14"/>
        <v>0</v>
      </c>
      <c r="BE43" s="20">
        <f t="shared" si="20"/>
        <v>0</v>
      </c>
      <c r="BF43" s="21"/>
      <c r="BG43" s="21"/>
      <c r="BH43" s="22">
        <f t="shared" si="21"/>
        <v>-29</v>
      </c>
      <c r="BI43" s="5"/>
      <c r="BJ43" s="5">
        <f t="shared" si="22"/>
        <v>0</v>
      </c>
      <c r="BK43" s="5">
        <f t="shared" si="23"/>
        <v>0</v>
      </c>
      <c r="BL43" s="5"/>
      <c r="BM43" s="5">
        <f t="shared" si="24"/>
        <v>0</v>
      </c>
      <c r="BP43" t="e">
        <f>VLOOKUP(B43,[2]SDA!$B$2:$AX$14,49,0)</f>
        <v>#N/A</v>
      </c>
      <c r="BQ43" t="e">
        <f t="shared" si="25"/>
        <v>#N/A</v>
      </c>
    </row>
    <row r="44" spans="1:69" ht="21.75" customHeight="1" x14ac:dyDescent="0.25">
      <c r="A44" s="15">
        <v>35</v>
      </c>
      <c r="B44" s="74" t="s">
        <v>123</v>
      </c>
      <c r="C44" s="51" t="s">
        <v>124</v>
      </c>
      <c r="D44" s="26" t="s">
        <v>210</v>
      </c>
      <c r="E44" s="36"/>
      <c r="F44" s="15" t="s">
        <v>214</v>
      </c>
      <c r="G44" s="9" t="s">
        <v>27</v>
      </c>
      <c r="H44" s="9" t="s">
        <v>28</v>
      </c>
      <c r="I44" s="9" t="s">
        <v>28</v>
      </c>
      <c r="J44" s="9" t="s">
        <v>28</v>
      </c>
      <c r="K44" s="9" t="s">
        <v>28</v>
      </c>
      <c r="L44" s="9" t="s">
        <v>28</v>
      </c>
      <c r="M44" s="9" t="s">
        <v>28</v>
      </c>
      <c r="N44" s="9" t="s">
        <v>27</v>
      </c>
      <c r="O44" s="9" t="s">
        <v>31</v>
      </c>
      <c r="P44" s="9" t="s">
        <v>31</v>
      </c>
      <c r="Q44" s="9" t="s">
        <v>31</v>
      </c>
      <c r="R44" s="9" t="s">
        <v>31</v>
      </c>
      <c r="S44" s="9" t="s">
        <v>31</v>
      </c>
      <c r="T44" s="9" t="s">
        <v>31</v>
      </c>
      <c r="U44" s="9" t="s">
        <v>27</v>
      </c>
      <c r="V44" s="9" t="s">
        <v>28</v>
      </c>
      <c r="W44" s="9" t="s">
        <v>28</v>
      </c>
      <c r="X44" s="15" t="s">
        <v>28</v>
      </c>
      <c r="Y44" s="15" t="s">
        <v>28</v>
      </c>
      <c r="Z44" s="15" t="s">
        <v>28</v>
      </c>
      <c r="AA44" s="15" t="s">
        <v>28</v>
      </c>
      <c r="AB44" s="15" t="s">
        <v>27</v>
      </c>
      <c r="AC44" s="15" t="s">
        <v>30</v>
      </c>
      <c r="AD44" s="15" t="s">
        <v>30</v>
      </c>
      <c r="AE44" s="15" t="s">
        <v>30</v>
      </c>
      <c r="AF44" s="9" t="s">
        <v>30</v>
      </c>
      <c r="AG44" s="9" t="s">
        <v>30</v>
      </c>
      <c r="AH44" s="9" t="str">
        <f>VLOOKUP($B44,'[1]HK Aug''22'!$B$3:$AJ$81,33,0)</f>
        <v>O</v>
      </c>
      <c r="AI44" s="9" t="str">
        <f>VLOOKUP($B44,'[1]HK Aug''22'!$B$3:$AJ$81,34,0)</f>
        <v>A</v>
      </c>
      <c r="AJ44" s="9" t="str">
        <f>VLOOKUP($B44,'[1]HK Aug''22'!$B$3:$AJ$81,35,0)</f>
        <v>M</v>
      </c>
      <c r="AK44" s="9">
        <f t="shared" si="15"/>
        <v>13</v>
      </c>
      <c r="AL44" s="9">
        <f t="shared" si="0"/>
        <v>5</v>
      </c>
      <c r="AM44" s="9">
        <f t="shared" si="1"/>
        <v>6</v>
      </c>
      <c r="AN44" s="9">
        <f t="shared" si="2"/>
        <v>0</v>
      </c>
      <c r="AO44" s="9">
        <f t="shared" si="3"/>
        <v>0</v>
      </c>
      <c r="AP44" s="9">
        <f t="shared" si="4"/>
        <v>0</v>
      </c>
      <c r="AQ44" s="9">
        <f t="shared" si="5"/>
        <v>0</v>
      </c>
      <c r="AR44" s="9">
        <f t="shared" si="6"/>
        <v>0</v>
      </c>
      <c r="AS44" s="9">
        <f t="shared" si="7"/>
        <v>0</v>
      </c>
      <c r="AT44" s="18">
        <f t="shared" si="8"/>
        <v>0</v>
      </c>
      <c r="AU44" s="18">
        <f t="shared" si="9"/>
        <v>0</v>
      </c>
      <c r="AV44" s="9">
        <f t="shared" si="10"/>
        <v>5</v>
      </c>
      <c r="AW44" s="9">
        <f t="shared" si="11"/>
        <v>1</v>
      </c>
      <c r="AX44" s="18">
        <f t="shared" si="12"/>
        <v>0</v>
      </c>
      <c r="AY44" s="9">
        <f t="shared" si="13"/>
        <v>0</v>
      </c>
      <c r="AZ44" s="19">
        <f t="shared" si="16"/>
        <v>24</v>
      </c>
      <c r="BA44" s="22">
        <f t="shared" si="17"/>
        <v>5</v>
      </c>
      <c r="BB44" s="20">
        <f t="shared" si="18"/>
        <v>29</v>
      </c>
      <c r="BC44" s="20">
        <f t="shared" si="19"/>
        <v>0</v>
      </c>
      <c r="BD44" s="20">
        <f t="shared" si="14"/>
        <v>0</v>
      </c>
      <c r="BE44" s="20">
        <f t="shared" si="20"/>
        <v>0</v>
      </c>
      <c r="BF44" s="21"/>
      <c r="BG44" s="21"/>
      <c r="BH44" s="22">
        <f t="shared" si="21"/>
        <v>-29</v>
      </c>
      <c r="BI44" s="5"/>
      <c r="BJ44" s="5">
        <f t="shared" si="22"/>
        <v>0</v>
      </c>
      <c r="BK44" s="5">
        <f t="shared" si="23"/>
        <v>0</v>
      </c>
      <c r="BL44" s="5"/>
      <c r="BM44" s="5">
        <f t="shared" si="24"/>
        <v>0</v>
      </c>
      <c r="BP44" t="e">
        <f>VLOOKUP(B44,[2]SDA!$B$2:$AX$14,49,0)</f>
        <v>#N/A</v>
      </c>
      <c r="BQ44" t="e">
        <f t="shared" si="25"/>
        <v>#N/A</v>
      </c>
    </row>
    <row r="45" spans="1:69" ht="21.75" customHeight="1" x14ac:dyDescent="0.25">
      <c r="A45" s="15">
        <f t="shared" si="26"/>
        <v>36</v>
      </c>
      <c r="B45" s="74" t="s">
        <v>125</v>
      </c>
      <c r="C45" s="51" t="s">
        <v>126</v>
      </c>
      <c r="D45" s="26" t="s">
        <v>210</v>
      </c>
      <c r="E45" s="36"/>
      <c r="F45" s="15" t="s">
        <v>215</v>
      </c>
      <c r="G45" s="9" t="s">
        <v>28</v>
      </c>
      <c r="H45" s="9" t="s">
        <v>27</v>
      </c>
      <c r="I45" s="9" t="s">
        <v>28</v>
      </c>
      <c r="J45" s="9" t="s">
        <v>28</v>
      </c>
      <c r="K45" s="9" t="s">
        <v>28</v>
      </c>
      <c r="L45" s="9" t="s">
        <v>28</v>
      </c>
      <c r="M45" s="9" t="s">
        <v>28</v>
      </c>
      <c r="N45" s="9" t="s">
        <v>28</v>
      </c>
      <c r="O45" s="9" t="s">
        <v>27</v>
      </c>
      <c r="P45" s="9" t="s">
        <v>28</v>
      </c>
      <c r="Q45" s="9" t="s">
        <v>28</v>
      </c>
      <c r="R45" s="9" t="s">
        <v>28</v>
      </c>
      <c r="S45" s="15" t="s">
        <v>28</v>
      </c>
      <c r="T45" s="9" t="s">
        <v>28</v>
      </c>
      <c r="U45" s="9" t="s">
        <v>28</v>
      </c>
      <c r="V45" s="15" t="s">
        <v>27</v>
      </c>
      <c r="W45" s="15" t="s">
        <v>31</v>
      </c>
      <c r="X45" s="15" t="s">
        <v>31</v>
      </c>
      <c r="Y45" s="15" t="s">
        <v>31</v>
      </c>
      <c r="Z45" s="15" t="s">
        <v>31</v>
      </c>
      <c r="AA45" s="15" t="s">
        <v>31</v>
      </c>
      <c r="AB45" s="15" t="s">
        <v>31</v>
      </c>
      <c r="AC45" s="15" t="s">
        <v>27</v>
      </c>
      <c r="AD45" s="15" t="s">
        <v>31</v>
      </c>
      <c r="AE45" s="15" t="s">
        <v>30</v>
      </c>
      <c r="AF45" s="9" t="s">
        <v>30</v>
      </c>
      <c r="AG45" s="9" t="s">
        <v>30</v>
      </c>
      <c r="AH45" s="9" t="str">
        <f>VLOOKUP($B45,'[1]HK Aug''22'!$B$3:$AJ$81,33,0)</f>
        <v>E</v>
      </c>
      <c r="AI45" s="9" t="str">
        <f>VLOOKUP($B45,'[1]HK Aug''22'!$B$3:$AJ$81,34,0)</f>
        <v>E</v>
      </c>
      <c r="AJ45" s="9" t="str">
        <f>VLOOKUP($B45,'[1]HK Aug''22'!$B$3:$AJ$81,35,0)</f>
        <v>O</v>
      </c>
      <c r="AK45" s="9">
        <f t="shared" si="15"/>
        <v>13</v>
      </c>
      <c r="AL45" s="9">
        <f t="shared" si="0"/>
        <v>5</v>
      </c>
      <c r="AM45" s="9">
        <f t="shared" si="1"/>
        <v>7</v>
      </c>
      <c r="AN45" s="9">
        <f t="shared" si="2"/>
        <v>0</v>
      </c>
      <c r="AO45" s="9">
        <f t="shared" si="3"/>
        <v>0</v>
      </c>
      <c r="AP45" s="9">
        <f t="shared" si="4"/>
        <v>0</v>
      </c>
      <c r="AQ45" s="9">
        <f t="shared" si="5"/>
        <v>0</v>
      </c>
      <c r="AR45" s="9">
        <f t="shared" si="6"/>
        <v>0</v>
      </c>
      <c r="AS45" s="9">
        <f t="shared" si="7"/>
        <v>0</v>
      </c>
      <c r="AT45" s="18">
        <f t="shared" si="8"/>
        <v>0</v>
      </c>
      <c r="AU45" s="18">
        <f t="shared" si="9"/>
        <v>0</v>
      </c>
      <c r="AV45" s="9">
        <f t="shared" si="10"/>
        <v>5</v>
      </c>
      <c r="AW45" s="9">
        <f t="shared" si="11"/>
        <v>0</v>
      </c>
      <c r="AX45" s="18">
        <f t="shared" si="12"/>
        <v>0</v>
      </c>
      <c r="AY45" s="9">
        <f t="shared" si="13"/>
        <v>0</v>
      </c>
      <c r="AZ45" s="19">
        <f t="shared" si="16"/>
        <v>25</v>
      </c>
      <c r="BA45" s="22">
        <f t="shared" si="17"/>
        <v>5</v>
      </c>
      <c r="BB45" s="20">
        <f t="shared" si="18"/>
        <v>30</v>
      </c>
      <c r="BC45" s="20">
        <f t="shared" si="19"/>
        <v>0</v>
      </c>
      <c r="BD45" s="20">
        <f t="shared" si="14"/>
        <v>0</v>
      </c>
      <c r="BE45" s="20">
        <f t="shared" si="20"/>
        <v>0</v>
      </c>
      <c r="BF45" s="21"/>
      <c r="BG45" s="21"/>
      <c r="BH45" s="22">
        <f t="shared" si="21"/>
        <v>-30</v>
      </c>
      <c r="BI45" s="5"/>
      <c r="BJ45" s="5">
        <f t="shared" si="22"/>
        <v>0</v>
      </c>
      <c r="BK45" s="5">
        <f t="shared" si="23"/>
        <v>0</v>
      </c>
      <c r="BL45" s="5"/>
      <c r="BM45" s="5">
        <f t="shared" si="24"/>
        <v>0</v>
      </c>
      <c r="BP45" t="e">
        <f>VLOOKUP(B45,[2]SDA!$B$2:$AX$14,49,0)</f>
        <v>#N/A</v>
      </c>
      <c r="BQ45" t="e">
        <f t="shared" si="25"/>
        <v>#N/A</v>
      </c>
    </row>
    <row r="46" spans="1:69" ht="21.75" customHeight="1" x14ac:dyDescent="0.25">
      <c r="A46" s="15">
        <v>37</v>
      </c>
      <c r="B46" s="74" t="s">
        <v>127</v>
      </c>
      <c r="C46" s="51" t="s">
        <v>128</v>
      </c>
      <c r="D46" s="26" t="s">
        <v>210</v>
      </c>
      <c r="E46" s="36"/>
      <c r="F46" s="15" t="s">
        <v>216</v>
      </c>
      <c r="G46" s="9" t="s">
        <v>28</v>
      </c>
      <c r="H46" s="9" t="s">
        <v>28</v>
      </c>
      <c r="I46" s="9" t="s">
        <v>27</v>
      </c>
      <c r="J46" s="9" t="s">
        <v>30</v>
      </c>
      <c r="K46" s="9" t="s">
        <v>30</v>
      </c>
      <c r="L46" s="9" t="s">
        <v>30</v>
      </c>
      <c r="M46" s="9" t="s">
        <v>30</v>
      </c>
      <c r="N46" s="9" t="s">
        <v>30</v>
      </c>
      <c r="O46" s="9" t="s">
        <v>28</v>
      </c>
      <c r="P46" s="9" t="s">
        <v>27</v>
      </c>
      <c r="Q46" s="9" t="s">
        <v>28</v>
      </c>
      <c r="R46" s="9" t="s">
        <v>28</v>
      </c>
      <c r="S46" s="15" t="s">
        <v>28</v>
      </c>
      <c r="T46" s="9" t="s">
        <v>28</v>
      </c>
      <c r="U46" s="9" t="s">
        <v>28</v>
      </c>
      <c r="V46" s="15" t="s">
        <v>28</v>
      </c>
      <c r="W46" s="15" t="s">
        <v>27</v>
      </c>
      <c r="X46" s="15" t="s">
        <v>30</v>
      </c>
      <c r="Y46" s="15" t="s">
        <v>30</v>
      </c>
      <c r="Z46" s="15" t="s">
        <v>30</v>
      </c>
      <c r="AA46" s="15" t="s">
        <v>30</v>
      </c>
      <c r="AB46" s="15" t="s">
        <v>30</v>
      </c>
      <c r="AC46" s="15" t="s">
        <v>30</v>
      </c>
      <c r="AD46" s="15" t="s">
        <v>27</v>
      </c>
      <c r="AE46" s="15" t="s">
        <v>31</v>
      </c>
      <c r="AF46" s="9" t="s">
        <v>31</v>
      </c>
      <c r="AG46" s="9" t="s">
        <v>31</v>
      </c>
      <c r="AH46" s="9" t="str">
        <f>VLOOKUP($B46,'[1]HK Aug''22'!$B$3:$AJ$81,33,0)</f>
        <v>N</v>
      </c>
      <c r="AI46" s="9" t="str">
        <f>VLOOKUP($B46,'[1]HK Aug''22'!$B$3:$AJ$81,34,0)</f>
        <v>E</v>
      </c>
      <c r="AJ46" s="9" t="str">
        <f>VLOOKUP($B46,'[1]HK Aug''22'!$B$3:$AJ$81,35,0)</f>
        <v>N</v>
      </c>
      <c r="AK46" s="9">
        <f t="shared" si="15"/>
        <v>9</v>
      </c>
      <c r="AL46" s="9">
        <f t="shared" si="0"/>
        <v>12</v>
      </c>
      <c r="AM46" s="9">
        <f t="shared" si="1"/>
        <v>5</v>
      </c>
      <c r="AN46" s="9">
        <f t="shared" si="2"/>
        <v>0</v>
      </c>
      <c r="AO46" s="9">
        <f t="shared" si="3"/>
        <v>0</v>
      </c>
      <c r="AP46" s="9">
        <f t="shared" si="4"/>
        <v>0</v>
      </c>
      <c r="AQ46" s="9">
        <f t="shared" si="5"/>
        <v>0</v>
      </c>
      <c r="AR46" s="9">
        <f t="shared" si="6"/>
        <v>0</v>
      </c>
      <c r="AS46" s="9">
        <f t="shared" si="7"/>
        <v>0</v>
      </c>
      <c r="AT46" s="18">
        <f t="shared" si="8"/>
        <v>0</v>
      </c>
      <c r="AU46" s="18">
        <f t="shared" si="9"/>
        <v>0</v>
      </c>
      <c r="AV46" s="9">
        <f t="shared" si="10"/>
        <v>4</v>
      </c>
      <c r="AW46" s="9">
        <f t="shared" si="11"/>
        <v>0</v>
      </c>
      <c r="AX46" s="18">
        <f t="shared" si="12"/>
        <v>0</v>
      </c>
      <c r="AY46" s="9">
        <f t="shared" si="13"/>
        <v>0</v>
      </c>
      <c r="AZ46" s="19">
        <f t="shared" si="16"/>
        <v>26</v>
      </c>
      <c r="BA46" s="22">
        <f t="shared" si="17"/>
        <v>4</v>
      </c>
      <c r="BB46" s="20">
        <f t="shared" si="18"/>
        <v>30</v>
      </c>
      <c r="BC46" s="20">
        <f t="shared" si="19"/>
        <v>0</v>
      </c>
      <c r="BD46" s="20">
        <f t="shared" si="14"/>
        <v>0</v>
      </c>
      <c r="BE46" s="20">
        <f t="shared" si="20"/>
        <v>0</v>
      </c>
      <c r="BF46" s="27"/>
      <c r="BG46" s="21"/>
      <c r="BH46" s="22">
        <f t="shared" si="21"/>
        <v>-30</v>
      </c>
      <c r="BI46" s="5"/>
      <c r="BJ46" s="5">
        <f t="shared" si="22"/>
        <v>0</v>
      </c>
      <c r="BK46" s="5">
        <f t="shared" si="23"/>
        <v>0</v>
      </c>
      <c r="BL46" s="5"/>
      <c r="BM46" s="5">
        <f t="shared" si="24"/>
        <v>0</v>
      </c>
      <c r="BP46" t="e">
        <f>VLOOKUP(B46,[2]SDA!$B$2:$AX$14,49,0)</f>
        <v>#N/A</v>
      </c>
      <c r="BQ46" t="e">
        <f t="shared" si="25"/>
        <v>#N/A</v>
      </c>
    </row>
    <row r="47" spans="1:69" ht="21.75" customHeight="1" x14ac:dyDescent="0.25">
      <c r="A47" s="15">
        <f t="shared" ref="A47" si="37">A46+1</f>
        <v>38</v>
      </c>
      <c r="B47" s="74" t="s">
        <v>129</v>
      </c>
      <c r="C47" s="51" t="s">
        <v>130</v>
      </c>
      <c r="D47" s="26" t="s">
        <v>210</v>
      </c>
      <c r="E47" s="36"/>
      <c r="F47" s="15" t="s">
        <v>217</v>
      </c>
      <c r="G47" s="9" t="s">
        <v>41</v>
      </c>
      <c r="H47" s="9" t="s">
        <v>28</v>
      </c>
      <c r="I47" s="9" t="s">
        <v>28</v>
      </c>
      <c r="J47" s="9" t="s">
        <v>31</v>
      </c>
      <c r="K47" s="9" t="s">
        <v>27</v>
      </c>
      <c r="L47" s="9" t="s">
        <v>31</v>
      </c>
      <c r="M47" s="9" t="s">
        <v>30</v>
      </c>
      <c r="N47" s="9" t="s">
        <v>31</v>
      </c>
      <c r="O47" s="9" t="s">
        <v>31</v>
      </c>
      <c r="P47" s="9" t="s">
        <v>31</v>
      </c>
      <c r="Q47" s="9" t="s">
        <v>27</v>
      </c>
      <c r="R47" s="9" t="s">
        <v>28</v>
      </c>
      <c r="S47" s="9" t="s">
        <v>28</v>
      </c>
      <c r="T47" s="9" t="s">
        <v>28</v>
      </c>
      <c r="U47" s="9" t="s">
        <v>28</v>
      </c>
      <c r="V47" s="9" t="s">
        <v>28</v>
      </c>
      <c r="W47" s="15" t="s">
        <v>28</v>
      </c>
      <c r="X47" s="15" t="s">
        <v>27</v>
      </c>
      <c r="Y47" s="15" t="s">
        <v>30</v>
      </c>
      <c r="Z47" s="15" t="s">
        <v>30</v>
      </c>
      <c r="AA47" s="15" t="s">
        <v>30</v>
      </c>
      <c r="AB47" s="15" t="s">
        <v>30</v>
      </c>
      <c r="AC47" s="15" t="s">
        <v>30</v>
      </c>
      <c r="AD47" s="9" t="s">
        <v>30</v>
      </c>
      <c r="AE47" s="15" t="s">
        <v>27</v>
      </c>
      <c r="AF47" s="9" t="s">
        <v>28</v>
      </c>
      <c r="AG47" s="9" t="s">
        <v>28</v>
      </c>
      <c r="AH47" s="9" t="str">
        <f>VLOOKUP($B47,'[1]HK Aug''22'!$B$3:$AJ$81,33,0)</f>
        <v>M</v>
      </c>
      <c r="AI47" s="9" t="str">
        <f>VLOOKUP($B47,'[1]HK Aug''22'!$B$3:$AJ$81,34,0)</f>
        <v>M</v>
      </c>
      <c r="AJ47" s="9" t="str">
        <f>VLOOKUP($B47,'[1]HK Aug''22'!$B$3:$AJ$81,35,0)</f>
        <v>M</v>
      </c>
      <c r="AK47" s="9">
        <f t="shared" si="15"/>
        <v>13</v>
      </c>
      <c r="AL47" s="9">
        <f t="shared" si="0"/>
        <v>7</v>
      </c>
      <c r="AM47" s="9">
        <f t="shared" si="1"/>
        <v>5</v>
      </c>
      <c r="AN47" s="9">
        <f t="shared" si="2"/>
        <v>0</v>
      </c>
      <c r="AO47" s="9">
        <f t="shared" si="3"/>
        <v>0</v>
      </c>
      <c r="AP47" s="9">
        <f t="shared" si="4"/>
        <v>0</v>
      </c>
      <c r="AQ47" s="9">
        <f t="shared" si="5"/>
        <v>0</v>
      </c>
      <c r="AR47" s="9">
        <f t="shared" si="6"/>
        <v>0</v>
      </c>
      <c r="AS47" s="9">
        <f t="shared" si="7"/>
        <v>0</v>
      </c>
      <c r="AT47" s="18">
        <f t="shared" si="8"/>
        <v>1</v>
      </c>
      <c r="AU47" s="18">
        <f t="shared" si="9"/>
        <v>0</v>
      </c>
      <c r="AV47" s="9">
        <f>COUNTIF(G47:AJ47,"O")</f>
        <v>4</v>
      </c>
      <c r="AW47" s="9">
        <f t="shared" si="11"/>
        <v>0</v>
      </c>
      <c r="AX47" s="18">
        <f t="shared" si="12"/>
        <v>0</v>
      </c>
      <c r="AY47" s="9">
        <f t="shared" si="13"/>
        <v>0</v>
      </c>
      <c r="AZ47" s="19">
        <f t="shared" si="16"/>
        <v>25</v>
      </c>
      <c r="BA47" s="22">
        <f t="shared" si="17"/>
        <v>5</v>
      </c>
      <c r="BB47" s="20">
        <f t="shared" si="18"/>
        <v>30</v>
      </c>
      <c r="BC47" s="20">
        <f t="shared" si="19"/>
        <v>1</v>
      </c>
      <c r="BD47" s="20">
        <f t="shared" si="14"/>
        <v>0</v>
      </c>
      <c r="BE47" s="20">
        <f t="shared" si="20"/>
        <v>0</v>
      </c>
      <c r="BF47" s="21"/>
      <c r="BG47" s="21"/>
      <c r="BH47" s="22">
        <f t="shared" si="21"/>
        <v>-30</v>
      </c>
      <c r="BI47" s="5"/>
      <c r="BJ47" s="5">
        <f t="shared" si="22"/>
        <v>8</v>
      </c>
      <c r="BK47" s="5">
        <f t="shared" si="23"/>
        <v>0</v>
      </c>
      <c r="BL47" s="5"/>
      <c r="BM47" s="5">
        <f t="shared" si="24"/>
        <v>0</v>
      </c>
      <c r="BP47" t="e">
        <f>VLOOKUP(B47,[2]SDA!$B$2:$AX$14,49,0)</f>
        <v>#N/A</v>
      </c>
      <c r="BQ47" t="e">
        <f t="shared" si="25"/>
        <v>#N/A</v>
      </c>
    </row>
    <row r="48" spans="1:69" ht="21.75" customHeight="1" x14ac:dyDescent="0.25">
      <c r="A48" s="15">
        <v>39</v>
      </c>
      <c r="B48" s="74" t="s">
        <v>131</v>
      </c>
      <c r="C48" s="51" t="s">
        <v>132</v>
      </c>
      <c r="D48" s="26" t="s">
        <v>210</v>
      </c>
      <c r="E48" s="36"/>
      <c r="F48" s="15" t="s">
        <v>211</v>
      </c>
      <c r="G48" s="9" t="s">
        <v>28</v>
      </c>
      <c r="H48" s="9" t="s">
        <v>28</v>
      </c>
      <c r="I48" s="9" t="s">
        <v>28</v>
      </c>
      <c r="J48" s="9" t="s">
        <v>28</v>
      </c>
      <c r="K48" s="9" t="s">
        <v>27</v>
      </c>
      <c r="L48" s="9" t="s">
        <v>30</v>
      </c>
      <c r="M48" s="9" t="s">
        <v>28</v>
      </c>
      <c r="N48" s="9" t="s">
        <v>28</v>
      </c>
      <c r="O48" s="9" t="s">
        <v>30</v>
      </c>
      <c r="P48" s="9" t="s">
        <v>30</v>
      </c>
      <c r="Q48" s="9" t="s">
        <v>29</v>
      </c>
      <c r="R48" s="9" t="s">
        <v>27</v>
      </c>
      <c r="S48" s="15" t="s">
        <v>31</v>
      </c>
      <c r="T48" s="15" t="s">
        <v>31</v>
      </c>
      <c r="U48" s="9" t="s">
        <v>31</v>
      </c>
      <c r="V48" s="15" t="s">
        <v>31</v>
      </c>
      <c r="W48" s="15" t="s">
        <v>31</v>
      </c>
      <c r="X48" s="15" t="s">
        <v>31</v>
      </c>
      <c r="Y48" s="15" t="s">
        <v>27</v>
      </c>
      <c r="Z48" s="15" t="s">
        <v>28</v>
      </c>
      <c r="AA48" s="15" t="s">
        <v>28</v>
      </c>
      <c r="AB48" s="15" t="s">
        <v>28</v>
      </c>
      <c r="AC48" s="15" t="s">
        <v>28</v>
      </c>
      <c r="AD48" s="15" t="s">
        <v>28</v>
      </c>
      <c r="AE48" s="15" t="s">
        <v>28</v>
      </c>
      <c r="AF48" s="15" t="s">
        <v>27</v>
      </c>
      <c r="AG48" s="9" t="s">
        <v>31</v>
      </c>
      <c r="AH48" s="9" t="str">
        <f>VLOOKUP($B48,'[1]HK Aug''22'!$B$3:$AJ$81,33,0)</f>
        <v>A</v>
      </c>
      <c r="AI48" s="9" t="str">
        <f>VLOOKUP($B48,'[1]HK Aug''22'!$B$3:$AJ$81,34,0)</f>
        <v>E</v>
      </c>
      <c r="AJ48" s="9" t="str">
        <f>VLOOKUP($B48,'[1]HK Aug''22'!$B$3:$AJ$81,35,0)</f>
        <v>E</v>
      </c>
      <c r="AK48" s="9">
        <f t="shared" si="15"/>
        <v>12</v>
      </c>
      <c r="AL48" s="9">
        <f t="shared" si="0"/>
        <v>5</v>
      </c>
      <c r="AM48" s="9">
        <f t="shared" si="1"/>
        <v>7</v>
      </c>
      <c r="AN48" s="9">
        <f t="shared" si="2"/>
        <v>0</v>
      </c>
      <c r="AO48" s="9">
        <f t="shared" si="3"/>
        <v>0</v>
      </c>
      <c r="AP48" s="9">
        <f t="shared" si="4"/>
        <v>0</v>
      </c>
      <c r="AQ48" s="9">
        <f t="shared" si="5"/>
        <v>0</v>
      </c>
      <c r="AR48" s="9">
        <f t="shared" si="6"/>
        <v>0</v>
      </c>
      <c r="AS48" s="9">
        <f t="shared" si="7"/>
        <v>0</v>
      </c>
      <c r="AT48" s="18">
        <f t="shared" si="8"/>
        <v>0</v>
      </c>
      <c r="AU48" s="18">
        <f t="shared" si="9"/>
        <v>0</v>
      </c>
      <c r="AV48" s="9">
        <f t="shared" si="10"/>
        <v>4</v>
      </c>
      <c r="AW48" s="9">
        <f t="shared" si="11"/>
        <v>2</v>
      </c>
      <c r="AX48" s="18">
        <f t="shared" si="12"/>
        <v>0</v>
      </c>
      <c r="AY48" s="9">
        <f t="shared" si="13"/>
        <v>0</v>
      </c>
      <c r="AZ48" s="19">
        <f t="shared" si="16"/>
        <v>24</v>
      </c>
      <c r="BA48" s="22">
        <f t="shared" si="17"/>
        <v>4</v>
      </c>
      <c r="BB48" s="20">
        <f t="shared" si="18"/>
        <v>28</v>
      </c>
      <c r="BC48" s="20">
        <f t="shared" si="19"/>
        <v>0</v>
      </c>
      <c r="BD48" s="20">
        <f t="shared" si="14"/>
        <v>0</v>
      </c>
      <c r="BE48" s="20">
        <f t="shared" si="20"/>
        <v>0</v>
      </c>
      <c r="BF48" s="21"/>
      <c r="BG48" s="21"/>
      <c r="BH48" s="22">
        <f t="shared" si="21"/>
        <v>-28</v>
      </c>
      <c r="BI48" s="5"/>
      <c r="BJ48" s="5">
        <f t="shared" si="22"/>
        <v>0</v>
      </c>
      <c r="BK48" s="5">
        <f t="shared" si="23"/>
        <v>0</v>
      </c>
      <c r="BL48" s="5"/>
      <c r="BM48" s="5">
        <f t="shared" si="24"/>
        <v>0</v>
      </c>
      <c r="BP48" t="e">
        <f>VLOOKUP(B48,[2]SDA!$B$2:$AX$14,49,0)</f>
        <v>#N/A</v>
      </c>
      <c r="BQ48" t="e">
        <f t="shared" si="25"/>
        <v>#N/A</v>
      </c>
    </row>
    <row r="49" spans="1:69" ht="21.75" customHeight="1" x14ac:dyDescent="0.25">
      <c r="A49" s="15">
        <f t="shared" si="26"/>
        <v>40</v>
      </c>
      <c r="B49" s="74" t="s">
        <v>133</v>
      </c>
      <c r="C49" s="51" t="s">
        <v>134</v>
      </c>
      <c r="D49" s="26" t="s">
        <v>210</v>
      </c>
      <c r="E49" s="36"/>
      <c r="F49" s="15" t="s">
        <v>212</v>
      </c>
      <c r="G49" s="9" t="s">
        <v>28</v>
      </c>
      <c r="H49" s="9" t="s">
        <v>28</v>
      </c>
      <c r="I49" s="9" t="s">
        <v>28</v>
      </c>
      <c r="J49" s="9" t="s">
        <v>28</v>
      </c>
      <c r="K49" s="9" t="s">
        <v>28</v>
      </c>
      <c r="L49" s="9" t="s">
        <v>27</v>
      </c>
      <c r="M49" s="9" t="s">
        <v>30</v>
      </c>
      <c r="N49" s="9" t="s">
        <v>30</v>
      </c>
      <c r="O49" s="9" t="s">
        <v>28</v>
      </c>
      <c r="P49" s="9" t="s">
        <v>28</v>
      </c>
      <c r="Q49" s="9" t="s">
        <v>28</v>
      </c>
      <c r="R49" s="9" t="s">
        <v>28</v>
      </c>
      <c r="S49" s="9" t="s">
        <v>27</v>
      </c>
      <c r="T49" s="9" t="s">
        <v>28</v>
      </c>
      <c r="U49" s="9" t="s">
        <v>28</v>
      </c>
      <c r="V49" s="9" t="s">
        <v>28</v>
      </c>
      <c r="W49" s="15" t="s">
        <v>28</v>
      </c>
      <c r="X49" s="15" t="s">
        <v>28</v>
      </c>
      <c r="Y49" s="15" t="s">
        <v>28</v>
      </c>
      <c r="Z49" s="15" t="s">
        <v>27</v>
      </c>
      <c r="AA49" s="15" t="s">
        <v>31</v>
      </c>
      <c r="AB49" s="15" t="s">
        <v>31</v>
      </c>
      <c r="AC49" s="15" t="s">
        <v>31</v>
      </c>
      <c r="AD49" s="15" t="s">
        <v>31</v>
      </c>
      <c r="AE49" s="9" t="s">
        <v>31</v>
      </c>
      <c r="AF49" s="9" t="s">
        <v>31</v>
      </c>
      <c r="AG49" s="9" t="s">
        <v>27</v>
      </c>
      <c r="AH49" s="9" t="str">
        <f>VLOOKUP($B49,'[1]HK Aug''22'!$B$3:$AJ$81,33,0)</f>
        <v>A</v>
      </c>
      <c r="AI49" s="9" t="str">
        <f>VLOOKUP($B49,'[1]HK Aug''22'!$B$3:$AJ$81,34,0)</f>
        <v>E+N</v>
      </c>
      <c r="AJ49" s="9" t="str">
        <f>VLOOKUP($B49,'[1]HK Aug''22'!$B$3:$AJ$81,35,0)</f>
        <v>E</v>
      </c>
      <c r="AK49" s="9">
        <f t="shared" si="15"/>
        <v>15</v>
      </c>
      <c r="AL49" s="9">
        <f t="shared" si="0"/>
        <v>3</v>
      </c>
      <c r="AM49" s="9">
        <f t="shared" si="1"/>
        <v>6</v>
      </c>
      <c r="AN49" s="9">
        <f t="shared" si="2"/>
        <v>0</v>
      </c>
      <c r="AO49" s="9">
        <f t="shared" si="3"/>
        <v>0</v>
      </c>
      <c r="AP49" s="9">
        <f t="shared" si="4"/>
        <v>0</v>
      </c>
      <c r="AQ49" s="9">
        <f t="shared" si="5"/>
        <v>0</v>
      </c>
      <c r="AR49" s="9">
        <f t="shared" si="6"/>
        <v>1</v>
      </c>
      <c r="AS49" s="9">
        <f t="shared" si="7"/>
        <v>0</v>
      </c>
      <c r="AT49" s="18">
        <f t="shared" si="8"/>
        <v>0</v>
      </c>
      <c r="AU49" s="18">
        <f t="shared" si="9"/>
        <v>0</v>
      </c>
      <c r="AV49" s="9">
        <f t="shared" si="10"/>
        <v>4</v>
      </c>
      <c r="AW49" s="9">
        <f t="shared" si="11"/>
        <v>1</v>
      </c>
      <c r="AX49" s="18">
        <f t="shared" si="12"/>
        <v>0</v>
      </c>
      <c r="AY49" s="9">
        <f t="shared" si="13"/>
        <v>0</v>
      </c>
      <c r="AZ49" s="19">
        <f t="shared" si="16"/>
        <v>25</v>
      </c>
      <c r="BA49" s="22">
        <f t="shared" si="17"/>
        <v>4</v>
      </c>
      <c r="BB49" s="20">
        <f t="shared" si="18"/>
        <v>29</v>
      </c>
      <c r="BC49" s="20">
        <f t="shared" si="19"/>
        <v>1</v>
      </c>
      <c r="BD49" s="20">
        <f t="shared" si="14"/>
        <v>0</v>
      </c>
      <c r="BE49" s="20">
        <f t="shared" si="20"/>
        <v>0</v>
      </c>
      <c r="BF49" s="21"/>
      <c r="BG49" s="21"/>
      <c r="BH49" s="22">
        <f t="shared" si="21"/>
        <v>-29</v>
      </c>
      <c r="BI49" s="5"/>
      <c r="BJ49" s="5">
        <f t="shared" si="22"/>
        <v>8</v>
      </c>
      <c r="BK49" s="5">
        <f t="shared" si="23"/>
        <v>0</v>
      </c>
      <c r="BL49" s="5"/>
      <c r="BM49" s="5">
        <f t="shared" si="24"/>
        <v>0</v>
      </c>
      <c r="BP49" t="e">
        <f>VLOOKUP(B49,[2]SDA!$B$2:$AX$14,49,0)</f>
        <v>#N/A</v>
      </c>
      <c r="BQ49" t="e">
        <f t="shared" si="25"/>
        <v>#N/A</v>
      </c>
    </row>
    <row r="50" spans="1:69" ht="21.75" customHeight="1" x14ac:dyDescent="0.25">
      <c r="A50" s="15">
        <v>41</v>
      </c>
      <c r="B50" s="74" t="s">
        <v>135</v>
      </c>
      <c r="C50" s="51" t="s">
        <v>136</v>
      </c>
      <c r="D50" s="26" t="s">
        <v>210</v>
      </c>
      <c r="E50" s="36"/>
      <c r="F50" s="9" t="s">
        <v>220</v>
      </c>
      <c r="G50" s="9" t="s">
        <v>31</v>
      </c>
      <c r="H50" s="9" t="s">
        <v>31</v>
      </c>
      <c r="I50" s="9" t="s">
        <v>31</v>
      </c>
      <c r="J50" s="9" t="s">
        <v>31</v>
      </c>
      <c r="K50" s="9" t="s">
        <v>31</v>
      </c>
      <c r="L50" s="9" t="s">
        <v>27</v>
      </c>
      <c r="M50" s="9" t="s">
        <v>29</v>
      </c>
      <c r="N50" s="9" t="s">
        <v>28</v>
      </c>
      <c r="O50" s="9" t="s">
        <v>28</v>
      </c>
      <c r="P50" s="9" t="s">
        <v>28</v>
      </c>
      <c r="Q50" s="9" t="s">
        <v>28</v>
      </c>
      <c r="R50" s="9" t="s">
        <v>28</v>
      </c>
      <c r="S50" s="15" t="s">
        <v>28</v>
      </c>
      <c r="T50" s="15" t="s">
        <v>27</v>
      </c>
      <c r="U50" s="15" t="s">
        <v>28</v>
      </c>
      <c r="V50" s="15" t="s">
        <v>30</v>
      </c>
      <c r="W50" s="15" t="s">
        <v>30</v>
      </c>
      <c r="X50" s="15" t="s">
        <v>30</v>
      </c>
      <c r="Y50" s="15" t="s">
        <v>30</v>
      </c>
      <c r="Z50" s="15" t="s">
        <v>30</v>
      </c>
      <c r="AA50" s="15" t="s">
        <v>27</v>
      </c>
      <c r="AB50" s="15" t="s">
        <v>28</v>
      </c>
      <c r="AC50" s="15" t="s">
        <v>29</v>
      </c>
      <c r="AD50" s="9" t="s">
        <v>28</v>
      </c>
      <c r="AE50" s="9" t="s">
        <v>28</v>
      </c>
      <c r="AF50" s="9" t="s">
        <v>29</v>
      </c>
      <c r="AG50" s="9" t="s">
        <v>28</v>
      </c>
      <c r="AH50" s="9" t="str">
        <f>VLOOKUP($B50,'[1]HK Aug''22'!$B$3:$AJ$81,33,0)</f>
        <v>O</v>
      </c>
      <c r="AI50" s="9" t="str">
        <f>VLOOKUP($B50,'[1]HK Aug''22'!$B$3:$AJ$81,34,0)</f>
        <v>M</v>
      </c>
      <c r="AJ50" s="9" t="str">
        <f>VLOOKUP($B50,'[1]HK Aug''22'!$B$3:$AJ$81,35,0)</f>
        <v>M</v>
      </c>
      <c r="AK50" s="9">
        <f t="shared" si="15"/>
        <v>13</v>
      </c>
      <c r="AL50" s="9">
        <f t="shared" si="0"/>
        <v>5</v>
      </c>
      <c r="AM50" s="9">
        <f t="shared" si="1"/>
        <v>5</v>
      </c>
      <c r="AN50" s="9">
        <f t="shared" si="2"/>
        <v>0</v>
      </c>
      <c r="AO50" s="9">
        <f t="shared" si="3"/>
        <v>0</v>
      </c>
      <c r="AP50" s="9">
        <f t="shared" si="4"/>
        <v>0</v>
      </c>
      <c r="AQ50" s="9">
        <f t="shared" si="5"/>
        <v>0</v>
      </c>
      <c r="AR50" s="9">
        <f t="shared" si="6"/>
        <v>0</v>
      </c>
      <c r="AS50" s="9">
        <f t="shared" si="7"/>
        <v>0</v>
      </c>
      <c r="AT50" s="18">
        <f t="shared" si="8"/>
        <v>0</v>
      </c>
      <c r="AU50" s="18">
        <f t="shared" si="9"/>
        <v>0</v>
      </c>
      <c r="AV50" s="9">
        <f t="shared" si="10"/>
        <v>4</v>
      </c>
      <c r="AW50" s="9">
        <f t="shared" si="11"/>
        <v>3</v>
      </c>
      <c r="AX50" s="18">
        <f t="shared" si="12"/>
        <v>0</v>
      </c>
      <c r="AY50" s="9">
        <f t="shared" si="13"/>
        <v>0</v>
      </c>
      <c r="AZ50" s="19">
        <f t="shared" si="16"/>
        <v>23</v>
      </c>
      <c r="BA50" s="22">
        <f t="shared" si="17"/>
        <v>4</v>
      </c>
      <c r="BB50" s="20">
        <f t="shared" si="18"/>
        <v>27</v>
      </c>
      <c r="BC50" s="20">
        <f t="shared" si="19"/>
        <v>0</v>
      </c>
      <c r="BD50" s="20">
        <f t="shared" si="14"/>
        <v>0</v>
      </c>
      <c r="BE50" s="20">
        <f t="shared" si="20"/>
        <v>0</v>
      </c>
      <c r="BF50" s="21"/>
      <c r="BG50" s="21"/>
      <c r="BH50" s="22">
        <f t="shared" si="21"/>
        <v>-27</v>
      </c>
      <c r="BI50" s="5"/>
      <c r="BJ50" s="5">
        <f t="shared" si="22"/>
        <v>0</v>
      </c>
      <c r="BK50" s="5">
        <f t="shared" si="23"/>
        <v>0</v>
      </c>
      <c r="BL50" s="5"/>
      <c r="BM50" s="5">
        <f t="shared" si="24"/>
        <v>0</v>
      </c>
      <c r="BP50" t="e">
        <f>VLOOKUP(B50,[2]SDA!$B$2:$AX$14,49,0)</f>
        <v>#N/A</v>
      </c>
      <c r="BQ50" s="30" t="e">
        <f t="shared" ref="BQ50:BQ51" si="38">BP50-AZ50</f>
        <v>#N/A</v>
      </c>
    </row>
    <row r="51" spans="1:69" ht="21.75" customHeight="1" x14ac:dyDescent="0.25">
      <c r="A51" s="15">
        <f t="shared" ref="A51" si="39">A50+1</f>
        <v>42</v>
      </c>
      <c r="B51" s="74" t="s">
        <v>137</v>
      </c>
      <c r="C51" s="51" t="s">
        <v>138</v>
      </c>
      <c r="D51" s="26" t="s">
        <v>210</v>
      </c>
      <c r="E51" s="36"/>
      <c r="F51" s="9" t="s">
        <v>214</v>
      </c>
      <c r="G51" s="9" t="s">
        <v>27</v>
      </c>
      <c r="H51" s="9" t="s">
        <v>28</v>
      </c>
      <c r="I51" s="9" t="s">
        <v>28</v>
      </c>
      <c r="J51" s="9" t="s">
        <v>28</v>
      </c>
      <c r="K51" s="9" t="s">
        <v>28</v>
      </c>
      <c r="L51" s="9" t="s">
        <v>28</v>
      </c>
      <c r="M51" s="9" t="s">
        <v>28</v>
      </c>
      <c r="N51" s="9" t="s">
        <v>27</v>
      </c>
      <c r="O51" s="9" t="s">
        <v>31</v>
      </c>
      <c r="P51" s="9" t="s">
        <v>31</v>
      </c>
      <c r="Q51" s="9" t="s">
        <v>31</v>
      </c>
      <c r="R51" s="9" t="s">
        <v>31</v>
      </c>
      <c r="S51" s="9" t="s">
        <v>31</v>
      </c>
      <c r="T51" s="9" t="s">
        <v>31</v>
      </c>
      <c r="U51" s="9" t="s">
        <v>27</v>
      </c>
      <c r="V51" s="9" t="s">
        <v>28</v>
      </c>
      <c r="W51" s="15" t="s">
        <v>28</v>
      </c>
      <c r="X51" s="15" t="s">
        <v>28</v>
      </c>
      <c r="Y51" s="52" t="s">
        <v>28</v>
      </c>
      <c r="Z51" s="53" t="s">
        <v>28</v>
      </c>
      <c r="AA51" s="15" t="s">
        <v>28</v>
      </c>
      <c r="AB51" s="15" t="s">
        <v>27</v>
      </c>
      <c r="AC51" s="15" t="s">
        <v>28</v>
      </c>
      <c r="AD51" s="15" t="s">
        <v>28</v>
      </c>
      <c r="AE51" s="15" t="s">
        <v>28</v>
      </c>
      <c r="AF51" s="9" t="s">
        <v>29</v>
      </c>
      <c r="AG51" s="9" t="s">
        <v>29</v>
      </c>
      <c r="AH51" s="9" t="str">
        <f>VLOOKUP($B51,'[1]HK Aug''22'!$B$3:$AJ$81,33,0)</f>
        <v>A</v>
      </c>
      <c r="AI51" s="9" t="str">
        <f>VLOOKUP($B51,'[1]HK Aug''22'!$B$3:$AJ$81,34,0)</f>
        <v>A</v>
      </c>
      <c r="AJ51" s="9" t="str">
        <f>VLOOKUP($B51,'[1]HK Aug''22'!$B$3:$AJ$81,35,0)</f>
        <v>A</v>
      </c>
      <c r="AK51" s="9">
        <f t="shared" si="15"/>
        <v>15</v>
      </c>
      <c r="AL51" s="9">
        <f t="shared" si="0"/>
        <v>0</v>
      </c>
      <c r="AM51" s="9">
        <f t="shared" si="1"/>
        <v>6</v>
      </c>
      <c r="AN51" s="9">
        <f t="shared" si="2"/>
        <v>0</v>
      </c>
      <c r="AO51" s="9">
        <f t="shared" si="3"/>
        <v>0</v>
      </c>
      <c r="AP51" s="9">
        <f t="shared" si="4"/>
        <v>0</v>
      </c>
      <c r="AQ51" s="9">
        <f t="shared" si="5"/>
        <v>0</v>
      </c>
      <c r="AR51" s="9">
        <f t="shared" si="6"/>
        <v>0</v>
      </c>
      <c r="AS51" s="9">
        <f t="shared" si="7"/>
        <v>0</v>
      </c>
      <c r="AT51" s="18">
        <f t="shared" si="8"/>
        <v>0</v>
      </c>
      <c r="AU51" s="18">
        <f t="shared" si="9"/>
        <v>0</v>
      </c>
      <c r="AV51" s="9">
        <f t="shared" si="10"/>
        <v>4</v>
      </c>
      <c r="AW51" s="9">
        <f t="shared" si="11"/>
        <v>5</v>
      </c>
      <c r="AX51" s="18">
        <f t="shared" si="12"/>
        <v>0</v>
      </c>
      <c r="AY51" s="9">
        <f t="shared" si="13"/>
        <v>0</v>
      </c>
      <c r="AZ51" s="19">
        <f t="shared" si="16"/>
        <v>21</v>
      </c>
      <c r="BA51" s="22">
        <f t="shared" si="17"/>
        <v>4</v>
      </c>
      <c r="BB51" s="20">
        <f t="shared" si="18"/>
        <v>25</v>
      </c>
      <c r="BC51" s="20">
        <f t="shared" si="19"/>
        <v>0</v>
      </c>
      <c r="BD51" s="20">
        <f t="shared" si="14"/>
        <v>0</v>
      </c>
      <c r="BE51" s="20">
        <f t="shared" si="20"/>
        <v>0</v>
      </c>
      <c r="BF51" s="21"/>
      <c r="BG51" s="21"/>
      <c r="BH51" s="22">
        <f t="shared" si="21"/>
        <v>-25</v>
      </c>
      <c r="BI51" s="5"/>
      <c r="BJ51" s="5">
        <f t="shared" si="22"/>
        <v>0</v>
      </c>
      <c r="BK51" s="5">
        <f t="shared" si="23"/>
        <v>0</v>
      </c>
      <c r="BL51" s="5"/>
      <c r="BM51" s="5">
        <f t="shared" si="24"/>
        <v>0</v>
      </c>
      <c r="BP51" t="e">
        <f>VLOOKUP(B51,[2]Tailor!$B$4:$AX$5,49,0)</f>
        <v>#N/A</v>
      </c>
      <c r="BQ51" s="30" t="e">
        <f t="shared" si="38"/>
        <v>#N/A</v>
      </c>
    </row>
    <row r="52" spans="1:69" ht="21.75" customHeight="1" x14ac:dyDescent="0.25">
      <c r="A52" s="15">
        <v>43</v>
      </c>
      <c r="B52" s="74" t="s">
        <v>139</v>
      </c>
      <c r="C52" s="51" t="s">
        <v>140</v>
      </c>
      <c r="D52" s="26" t="s">
        <v>210</v>
      </c>
      <c r="E52" s="36"/>
      <c r="F52" s="15" t="s">
        <v>216</v>
      </c>
      <c r="G52" s="15" t="s">
        <v>28</v>
      </c>
      <c r="H52" s="15" t="s">
        <v>28</v>
      </c>
      <c r="I52" s="15" t="s">
        <v>27</v>
      </c>
      <c r="J52" s="15" t="s">
        <v>30</v>
      </c>
      <c r="K52" s="15" t="s">
        <v>30</v>
      </c>
      <c r="L52" s="15" t="s">
        <v>30</v>
      </c>
      <c r="M52" s="15" t="s">
        <v>30</v>
      </c>
      <c r="N52" s="15" t="s">
        <v>30</v>
      </c>
      <c r="O52" s="15" t="s">
        <v>31</v>
      </c>
      <c r="P52" s="15" t="s">
        <v>27</v>
      </c>
      <c r="Q52" s="15" t="s">
        <v>28</v>
      </c>
      <c r="R52" s="15" t="s">
        <v>28</v>
      </c>
      <c r="S52" s="15" t="s">
        <v>28</v>
      </c>
      <c r="T52" s="9" t="s">
        <v>28</v>
      </c>
      <c r="U52" s="9" t="s">
        <v>28</v>
      </c>
      <c r="V52" s="15" t="s">
        <v>28</v>
      </c>
      <c r="W52" s="15" t="s">
        <v>27</v>
      </c>
      <c r="X52" s="15" t="s">
        <v>30</v>
      </c>
      <c r="Y52" s="15" t="s">
        <v>30</v>
      </c>
      <c r="Z52" s="15" t="s">
        <v>30</v>
      </c>
      <c r="AA52" s="15" t="s">
        <v>30</v>
      </c>
      <c r="AB52" s="15" t="s">
        <v>30</v>
      </c>
      <c r="AC52" s="15" t="s">
        <v>30</v>
      </c>
      <c r="AD52" s="15" t="s">
        <v>27</v>
      </c>
      <c r="AE52" s="15" t="s">
        <v>31</v>
      </c>
      <c r="AF52" s="15" t="s">
        <v>31</v>
      </c>
      <c r="AG52" s="15" t="s">
        <v>31</v>
      </c>
      <c r="AH52" s="9" t="str">
        <f>VLOOKUP($B52,'[1]HK Aug''22'!$B$3:$AJ$81,33,0)</f>
        <v>N</v>
      </c>
      <c r="AI52" s="9" t="str">
        <f>VLOOKUP($B52,'[1]HK Aug''22'!$B$3:$AJ$81,34,0)</f>
        <v>N</v>
      </c>
      <c r="AJ52" s="9" t="str">
        <f>VLOOKUP($B52,'[1]HK Aug''22'!$B$3:$AJ$81,35,0)</f>
        <v>N</v>
      </c>
      <c r="AK52" s="9">
        <f t="shared" si="15"/>
        <v>8</v>
      </c>
      <c r="AL52" s="9">
        <f t="shared" si="0"/>
        <v>11</v>
      </c>
      <c r="AM52" s="9">
        <f t="shared" si="1"/>
        <v>7</v>
      </c>
      <c r="AN52" s="9">
        <f t="shared" si="2"/>
        <v>0</v>
      </c>
      <c r="AO52" s="9">
        <f t="shared" si="3"/>
        <v>0</v>
      </c>
      <c r="AP52" s="9">
        <f t="shared" si="4"/>
        <v>0</v>
      </c>
      <c r="AQ52" s="9">
        <f t="shared" si="5"/>
        <v>0</v>
      </c>
      <c r="AR52" s="9">
        <f t="shared" si="6"/>
        <v>0</v>
      </c>
      <c r="AS52" s="9">
        <f t="shared" si="7"/>
        <v>0</v>
      </c>
      <c r="AT52" s="18">
        <f t="shared" si="8"/>
        <v>0</v>
      </c>
      <c r="AU52" s="18">
        <f t="shared" si="9"/>
        <v>0</v>
      </c>
      <c r="AV52" s="9">
        <f t="shared" si="10"/>
        <v>4</v>
      </c>
      <c r="AW52" s="9">
        <f t="shared" si="11"/>
        <v>0</v>
      </c>
      <c r="AX52" s="18">
        <f t="shared" si="12"/>
        <v>0</v>
      </c>
      <c r="AY52" s="9">
        <f t="shared" si="13"/>
        <v>0</v>
      </c>
      <c r="AZ52" s="19">
        <f t="shared" si="16"/>
        <v>26</v>
      </c>
      <c r="BA52" s="22">
        <f t="shared" si="17"/>
        <v>4</v>
      </c>
      <c r="BB52" s="20">
        <f t="shared" si="18"/>
        <v>30</v>
      </c>
      <c r="BC52" s="20">
        <f t="shared" si="19"/>
        <v>0</v>
      </c>
      <c r="BD52" s="20">
        <f t="shared" si="14"/>
        <v>0</v>
      </c>
      <c r="BE52" s="20">
        <f t="shared" si="20"/>
        <v>0</v>
      </c>
      <c r="BF52" s="26"/>
      <c r="BG52" s="21"/>
      <c r="BH52" s="22">
        <f t="shared" si="21"/>
        <v>-30</v>
      </c>
      <c r="BI52" s="5"/>
      <c r="BJ52" s="5">
        <f t="shared" si="22"/>
        <v>0</v>
      </c>
      <c r="BK52" s="5">
        <f t="shared" si="23"/>
        <v>0</v>
      </c>
      <c r="BL52" s="5"/>
      <c r="BM52" s="5">
        <f t="shared" si="24"/>
        <v>0</v>
      </c>
      <c r="BP52" t="e">
        <f>VLOOKUP(B52,[2]GDA!$B$2:$AX$206,49,0)</f>
        <v>#N/A</v>
      </c>
      <c r="BQ52" t="e">
        <f t="shared" si="25"/>
        <v>#N/A</v>
      </c>
    </row>
    <row r="53" spans="1:69" ht="21.75" customHeight="1" x14ac:dyDescent="0.25">
      <c r="A53" s="15">
        <f t="shared" si="26"/>
        <v>44</v>
      </c>
      <c r="B53" s="74" t="s">
        <v>141</v>
      </c>
      <c r="C53" s="51" t="s">
        <v>142</v>
      </c>
      <c r="D53" s="26" t="s">
        <v>210</v>
      </c>
      <c r="E53" s="36"/>
      <c r="F53" s="15" t="s">
        <v>217</v>
      </c>
      <c r="G53" s="9" t="s">
        <v>31</v>
      </c>
      <c r="H53" s="9" t="s">
        <v>31</v>
      </c>
      <c r="I53" s="9" t="s">
        <v>31</v>
      </c>
      <c r="J53" s="9" t="s">
        <v>27</v>
      </c>
      <c r="K53" s="9" t="s">
        <v>31</v>
      </c>
      <c r="L53" s="9" t="s">
        <v>31</v>
      </c>
      <c r="M53" s="9" t="s">
        <v>31</v>
      </c>
      <c r="N53" s="9" t="s">
        <v>30</v>
      </c>
      <c r="O53" s="9" t="s">
        <v>28</v>
      </c>
      <c r="P53" s="9" t="s">
        <v>28</v>
      </c>
      <c r="Q53" s="9" t="s">
        <v>27</v>
      </c>
      <c r="R53" s="9" t="s">
        <v>28</v>
      </c>
      <c r="S53" s="15" t="s">
        <v>28</v>
      </c>
      <c r="T53" s="9" t="s">
        <v>28</v>
      </c>
      <c r="U53" s="9" t="s">
        <v>28</v>
      </c>
      <c r="V53" s="15" t="s">
        <v>28</v>
      </c>
      <c r="W53" s="15" t="s">
        <v>28</v>
      </c>
      <c r="X53" s="15" t="s">
        <v>27</v>
      </c>
      <c r="Y53" s="15" t="s">
        <v>28</v>
      </c>
      <c r="Z53" s="15" t="s">
        <v>28</v>
      </c>
      <c r="AA53" s="15" t="s">
        <v>28</v>
      </c>
      <c r="AB53" s="15" t="s">
        <v>28</v>
      </c>
      <c r="AC53" s="15" t="s">
        <v>28</v>
      </c>
      <c r="AD53" s="15" t="s">
        <v>29</v>
      </c>
      <c r="AE53" s="9" t="s">
        <v>27</v>
      </c>
      <c r="AF53" s="9" t="s">
        <v>30</v>
      </c>
      <c r="AG53" s="9" t="s">
        <v>30</v>
      </c>
      <c r="AH53" s="9" t="str">
        <f>VLOOKUP($B53,'[1]HK Aug''22'!$B$3:$AJ$81,33,0)</f>
        <v>E</v>
      </c>
      <c r="AI53" s="9" t="str">
        <f>VLOOKUP($B53,'[1]HK Aug''22'!$B$3:$AJ$81,34,0)</f>
        <v>E</v>
      </c>
      <c r="AJ53" s="9" t="str">
        <f>VLOOKUP($B53,'[1]HK Aug''22'!$B$3:$AJ$81,35,0)</f>
        <v>E</v>
      </c>
      <c r="AK53" s="9">
        <f t="shared" si="15"/>
        <v>13</v>
      </c>
      <c r="AL53" s="9">
        <f t="shared" si="0"/>
        <v>6</v>
      </c>
      <c r="AM53" s="9">
        <f t="shared" si="1"/>
        <v>6</v>
      </c>
      <c r="AN53" s="9">
        <f t="shared" si="2"/>
        <v>0</v>
      </c>
      <c r="AO53" s="9">
        <f t="shared" si="3"/>
        <v>0</v>
      </c>
      <c r="AP53" s="9">
        <f t="shared" si="4"/>
        <v>0</v>
      </c>
      <c r="AQ53" s="9">
        <f t="shared" si="5"/>
        <v>0</v>
      </c>
      <c r="AR53" s="9">
        <f t="shared" si="6"/>
        <v>0</v>
      </c>
      <c r="AS53" s="9">
        <f t="shared" si="7"/>
        <v>0</v>
      </c>
      <c r="AT53" s="18">
        <f t="shared" si="8"/>
        <v>0</v>
      </c>
      <c r="AU53" s="18">
        <f t="shared" si="9"/>
        <v>0</v>
      </c>
      <c r="AV53" s="9">
        <f t="shared" si="10"/>
        <v>4</v>
      </c>
      <c r="AW53" s="9">
        <f t="shared" si="11"/>
        <v>1</v>
      </c>
      <c r="AX53" s="18">
        <f t="shared" si="12"/>
        <v>0</v>
      </c>
      <c r="AY53" s="9">
        <f t="shared" si="13"/>
        <v>0</v>
      </c>
      <c r="AZ53" s="19">
        <f t="shared" si="16"/>
        <v>25</v>
      </c>
      <c r="BA53" s="22">
        <f t="shared" si="17"/>
        <v>4</v>
      </c>
      <c r="BB53" s="20">
        <f t="shared" si="18"/>
        <v>29</v>
      </c>
      <c r="BC53" s="20">
        <f t="shared" si="19"/>
        <v>0</v>
      </c>
      <c r="BD53" s="20">
        <f t="shared" si="14"/>
        <v>0</v>
      </c>
      <c r="BE53" s="20">
        <f t="shared" si="20"/>
        <v>0</v>
      </c>
      <c r="BF53" s="21"/>
      <c r="BG53" s="21"/>
      <c r="BH53" s="22">
        <f t="shared" si="21"/>
        <v>-29</v>
      </c>
      <c r="BI53" s="5"/>
      <c r="BJ53" s="5">
        <f t="shared" si="22"/>
        <v>0</v>
      </c>
      <c r="BK53" s="5">
        <f t="shared" si="23"/>
        <v>0</v>
      </c>
      <c r="BL53" s="5"/>
      <c r="BM53" s="5">
        <f t="shared" si="24"/>
        <v>0</v>
      </c>
      <c r="BP53" t="e">
        <f>VLOOKUP(B53,[2]GDA!$B$2:$AX$206,49,0)</f>
        <v>#N/A</v>
      </c>
      <c r="BQ53" t="e">
        <f t="shared" si="25"/>
        <v>#N/A</v>
      </c>
    </row>
    <row r="54" spans="1:69" ht="21.75" customHeight="1" x14ac:dyDescent="0.25">
      <c r="A54" s="15">
        <v>45</v>
      </c>
      <c r="B54" s="74" t="s">
        <v>143</v>
      </c>
      <c r="C54" s="51" t="s">
        <v>144</v>
      </c>
      <c r="D54" s="26" t="s">
        <v>210</v>
      </c>
      <c r="E54" s="36"/>
      <c r="F54" s="15" t="s">
        <v>211</v>
      </c>
      <c r="G54" s="9" t="s">
        <v>28</v>
      </c>
      <c r="H54" s="9" t="s">
        <v>28</v>
      </c>
      <c r="I54" s="9" t="s">
        <v>28</v>
      </c>
      <c r="J54" s="9" t="s">
        <v>28</v>
      </c>
      <c r="K54" s="9" t="s">
        <v>27</v>
      </c>
      <c r="L54" s="9" t="s">
        <v>31</v>
      </c>
      <c r="M54" s="9" t="s">
        <v>31</v>
      </c>
      <c r="N54" s="9" t="s">
        <v>31</v>
      </c>
      <c r="O54" s="9" t="s">
        <v>31</v>
      </c>
      <c r="P54" s="9" t="s">
        <v>31</v>
      </c>
      <c r="Q54" s="9" t="s">
        <v>31</v>
      </c>
      <c r="R54" s="9" t="s">
        <v>27</v>
      </c>
      <c r="S54" s="15" t="s">
        <v>28</v>
      </c>
      <c r="T54" s="9" t="s">
        <v>28</v>
      </c>
      <c r="U54" s="9" t="s">
        <v>28</v>
      </c>
      <c r="V54" s="15" t="s">
        <v>28</v>
      </c>
      <c r="W54" s="15" t="s">
        <v>28</v>
      </c>
      <c r="X54" s="15" t="s">
        <v>28</v>
      </c>
      <c r="Y54" s="15" t="s">
        <v>27</v>
      </c>
      <c r="Z54" s="15" t="s">
        <v>30</v>
      </c>
      <c r="AA54" s="15" t="s">
        <v>30</v>
      </c>
      <c r="AB54" s="15" t="s">
        <v>30</v>
      </c>
      <c r="AC54" s="15" t="s">
        <v>30</v>
      </c>
      <c r="AD54" s="9" t="s">
        <v>30</v>
      </c>
      <c r="AE54" s="9" t="s">
        <v>30</v>
      </c>
      <c r="AF54" s="9" t="s">
        <v>27</v>
      </c>
      <c r="AG54" s="9" t="s">
        <v>29</v>
      </c>
      <c r="AH54" s="9" t="str">
        <f>VLOOKUP($B54,'[1]HK Aug''22'!$B$3:$AJ$81,33,0)</f>
        <v>M</v>
      </c>
      <c r="AI54" s="9" t="str">
        <f>VLOOKUP($B54,'[1]HK Aug''22'!$B$3:$AJ$81,34,0)</f>
        <v>M</v>
      </c>
      <c r="AJ54" s="9" t="str">
        <f>VLOOKUP($B54,'[1]HK Aug''22'!$B$3:$AJ$81,35,0)</f>
        <v>M</v>
      </c>
      <c r="AK54" s="9">
        <f t="shared" si="15"/>
        <v>13</v>
      </c>
      <c r="AL54" s="9">
        <f t="shared" si="0"/>
        <v>6</v>
      </c>
      <c r="AM54" s="9">
        <f t="shared" si="1"/>
        <v>6</v>
      </c>
      <c r="AN54" s="9">
        <f t="shared" si="2"/>
        <v>0</v>
      </c>
      <c r="AO54" s="9">
        <f t="shared" si="3"/>
        <v>0</v>
      </c>
      <c r="AP54" s="9">
        <f t="shared" si="4"/>
        <v>0</v>
      </c>
      <c r="AQ54" s="9">
        <f t="shared" si="5"/>
        <v>0</v>
      </c>
      <c r="AR54" s="9">
        <f t="shared" si="6"/>
        <v>0</v>
      </c>
      <c r="AS54" s="9">
        <f t="shared" si="7"/>
        <v>0</v>
      </c>
      <c r="AT54" s="18">
        <f t="shared" si="8"/>
        <v>0</v>
      </c>
      <c r="AU54" s="18">
        <f t="shared" si="9"/>
        <v>0</v>
      </c>
      <c r="AV54" s="9">
        <f t="shared" si="10"/>
        <v>4</v>
      </c>
      <c r="AW54" s="9">
        <f t="shared" si="11"/>
        <v>1</v>
      </c>
      <c r="AX54" s="18">
        <f t="shared" si="12"/>
        <v>0</v>
      </c>
      <c r="AY54" s="9">
        <f t="shared" si="13"/>
        <v>0</v>
      </c>
      <c r="AZ54" s="19">
        <f t="shared" si="16"/>
        <v>25</v>
      </c>
      <c r="BA54" s="22">
        <f t="shared" si="17"/>
        <v>4</v>
      </c>
      <c r="BB54" s="20">
        <f t="shared" si="18"/>
        <v>29</v>
      </c>
      <c r="BC54" s="20">
        <f t="shared" si="19"/>
        <v>0</v>
      </c>
      <c r="BD54" s="20">
        <f t="shared" si="14"/>
        <v>0</v>
      </c>
      <c r="BE54" s="20">
        <f t="shared" si="20"/>
        <v>0</v>
      </c>
      <c r="BF54" s="21"/>
      <c r="BG54" s="21"/>
      <c r="BH54" s="22">
        <f t="shared" si="21"/>
        <v>-29</v>
      </c>
      <c r="BI54" s="5"/>
      <c r="BJ54" s="5">
        <f t="shared" si="22"/>
        <v>0</v>
      </c>
      <c r="BK54" s="5">
        <f t="shared" si="23"/>
        <v>0</v>
      </c>
      <c r="BL54" s="5"/>
      <c r="BM54" s="5">
        <f t="shared" si="24"/>
        <v>0</v>
      </c>
      <c r="BP54" t="e">
        <f>VLOOKUP(B54,[2]GDA!$B$2:$AX$206,49,0)</f>
        <v>#N/A</v>
      </c>
      <c r="BQ54" t="e">
        <f t="shared" si="25"/>
        <v>#N/A</v>
      </c>
    </row>
    <row r="55" spans="1:69" ht="21.75" customHeight="1" x14ac:dyDescent="0.25">
      <c r="A55" s="15">
        <f t="shared" ref="A55" si="40">A54+1</f>
        <v>46</v>
      </c>
      <c r="B55" s="74" t="s">
        <v>145</v>
      </c>
      <c r="C55" s="51" t="s">
        <v>146</v>
      </c>
      <c r="D55" s="26" t="s">
        <v>210</v>
      </c>
      <c r="E55" s="36"/>
      <c r="F55" s="15" t="s">
        <v>212</v>
      </c>
      <c r="G55" s="21" t="s">
        <v>30</v>
      </c>
      <c r="H55" s="21" t="s">
        <v>30</v>
      </c>
      <c r="I55" s="21" t="s">
        <v>30</v>
      </c>
      <c r="J55" s="21" t="s">
        <v>30</v>
      </c>
      <c r="K55" s="21" t="s">
        <v>30</v>
      </c>
      <c r="L55" s="21" t="s">
        <v>27</v>
      </c>
      <c r="M55" s="21" t="s">
        <v>28</v>
      </c>
      <c r="N55" s="21" t="s">
        <v>28</v>
      </c>
      <c r="O55" s="21" t="s">
        <v>28</v>
      </c>
      <c r="P55" s="21" t="s">
        <v>28</v>
      </c>
      <c r="Q55" s="21" t="s">
        <v>28</v>
      </c>
      <c r="R55" s="21" t="s">
        <v>28</v>
      </c>
      <c r="S55" s="21" t="s">
        <v>27</v>
      </c>
      <c r="T55" s="9" t="s">
        <v>31</v>
      </c>
      <c r="U55" s="15" t="s">
        <v>31</v>
      </c>
      <c r="V55" s="15" t="s">
        <v>31</v>
      </c>
      <c r="W55" s="15" t="s">
        <v>30</v>
      </c>
      <c r="X55" s="15" t="s">
        <v>30</v>
      </c>
      <c r="Y55" s="15" t="s">
        <v>30</v>
      </c>
      <c r="Z55" s="15" t="s">
        <v>27</v>
      </c>
      <c r="AA55" s="15" t="s">
        <v>28</v>
      </c>
      <c r="AB55" s="15" t="s">
        <v>28</v>
      </c>
      <c r="AC55" s="15" t="s">
        <v>28</v>
      </c>
      <c r="AD55" s="9" t="s">
        <v>28</v>
      </c>
      <c r="AE55" s="15" t="s">
        <v>28</v>
      </c>
      <c r="AF55" s="9" t="s">
        <v>28</v>
      </c>
      <c r="AG55" s="9" t="s">
        <v>27</v>
      </c>
      <c r="AH55" s="9" t="str">
        <f>VLOOKUP($B55,'[1]HK Aug''22'!$B$3:$AJ$81,33,0)</f>
        <v>M</v>
      </c>
      <c r="AI55" s="9" t="str">
        <f>VLOOKUP($B55,'[1]HK Aug''22'!$B$3:$AJ$81,34,0)</f>
        <v>M</v>
      </c>
      <c r="AJ55" s="9" t="str">
        <f>VLOOKUP($B55,'[1]HK Aug''22'!$B$3:$AJ$81,35,0)</f>
        <v>M</v>
      </c>
      <c r="AK55" s="9">
        <f t="shared" si="15"/>
        <v>15</v>
      </c>
      <c r="AL55" s="9">
        <f t="shared" si="0"/>
        <v>8</v>
      </c>
      <c r="AM55" s="9">
        <f t="shared" si="1"/>
        <v>3</v>
      </c>
      <c r="AN55" s="9">
        <f t="shared" si="2"/>
        <v>0</v>
      </c>
      <c r="AO55" s="9">
        <f t="shared" si="3"/>
        <v>0</v>
      </c>
      <c r="AP55" s="9">
        <f t="shared" si="4"/>
        <v>0</v>
      </c>
      <c r="AQ55" s="9">
        <f t="shared" si="5"/>
        <v>0</v>
      </c>
      <c r="AR55" s="9">
        <f t="shared" si="6"/>
        <v>0</v>
      </c>
      <c r="AS55" s="9">
        <f t="shared" si="7"/>
        <v>0</v>
      </c>
      <c r="AT55" s="18">
        <f t="shared" si="8"/>
        <v>0</v>
      </c>
      <c r="AU55" s="18">
        <f t="shared" si="9"/>
        <v>0</v>
      </c>
      <c r="AV55" s="9">
        <f t="shared" si="10"/>
        <v>4</v>
      </c>
      <c r="AW55" s="9">
        <f t="shared" si="11"/>
        <v>0</v>
      </c>
      <c r="AX55" s="18">
        <f t="shared" si="12"/>
        <v>0</v>
      </c>
      <c r="AY55" s="9">
        <f t="shared" si="13"/>
        <v>0</v>
      </c>
      <c r="AZ55" s="19">
        <f t="shared" si="16"/>
        <v>26</v>
      </c>
      <c r="BA55" s="22">
        <f t="shared" si="17"/>
        <v>4</v>
      </c>
      <c r="BB55" s="20">
        <f t="shared" si="18"/>
        <v>30</v>
      </c>
      <c r="BC55" s="20">
        <f t="shared" si="19"/>
        <v>0</v>
      </c>
      <c r="BD55" s="20">
        <f t="shared" si="14"/>
        <v>0</v>
      </c>
      <c r="BE55" s="20">
        <f t="shared" si="20"/>
        <v>0</v>
      </c>
      <c r="BF55" s="21"/>
      <c r="BG55" s="21"/>
      <c r="BH55" s="22">
        <f t="shared" si="21"/>
        <v>-30</v>
      </c>
      <c r="BI55" s="5"/>
      <c r="BJ55" s="5">
        <f t="shared" si="22"/>
        <v>0</v>
      </c>
      <c r="BK55" s="5">
        <f t="shared" si="23"/>
        <v>0</v>
      </c>
      <c r="BL55" s="5"/>
      <c r="BM55" s="5">
        <f t="shared" si="24"/>
        <v>0</v>
      </c>
      <c r="BP55" t="e">
        <f>VLOOKUP(B55,[2]GDA!$B$2:$AX$206,49,0)</f>
        <v>#N/A</v>
      </c>
      <c r="BQ55" t="e">
        <f t="shared" si="25"/>
        <v>#N/A</v>
      </c>
    </row>
    <row r="56" spans="1:69" ht="21.75" customHeight="1" x14ac:dyDescent="0.25">
      <c r="A56" s="15">
        <v>47</v>
      </c>
      <c r="B56" s="74" t="s">
        <v>147</v>
      </c>
      <c r="C56" s="51" t="s">
        <v>148</v>
      </c>
      <c r="D56" s="26" t="s">
        <v>210</v>
      </c>
      <c r="E56" s="36"/>
      <c r="F56" s="15" t="s">
        <v>214</v>
      </c>
      <c r="G56" s="9" t="s">
        <v>27</v>
      </c>
      <c r="H56" s="9" t="s">
        <v>31</v>
      </c>
      <c r="I56" s="9" t="s">
        <v>31</v>
      </c>
      <c r="J56" s="9" t="s">
        <v>31</v>
      </c>
      <c r="K56" s="9" t="s">
        <v>31</v>
      </c>
      <c r="L56" s="9" t="s">
        <v>31</v>
      </c>
      <c r="M56" s="9" t="s">
        <v>30</v>
      </c>
      <c r="N56" s="9" t="s">
        <v>27</v>
      </c>
      <c r="O56" s="9" t="s">
        <v>28</v>
      </c>
      <c r="P56" s="9" t="s">
        <v>28</v>
      </c>
      <c r="Q56" s="9" t="s">
        <v>28</v>
      </c>
      <c r="R56" s="9" t="s">
        <v>28</v>
      </c>
      <c r="S56" s="15" t="s">
        <v>28</v>
      </c>
      <c r="T56" s="9" t="s">
        <v>28</v>
      </c>
      <c r="U56" s="15" t="s">
        <v>27</v>
      </c>
      <c r="V56" s="15" t="s">
        <v>30</v>
      </c>
      <c r="W56" s="15" t="s">
        <v>30</v>
      </c>
      <c r="X56" s="15" t="s">
        <v>30</v>
      </c>
      <c r="Y56" s="15" t="s">
        <v>30</v>
      </c>
      <c r="Z56" s="15" t="s">
        <v>28</v>
      </c>
      <c r="AA56" s="15" t="s">
        <v>30</v>
      </c>
      <c r="AB56" s="15" t="s">
        <v>27</v>
      </c>
      <c r="AC56" s="15" t="s">
        <v>28</v>
      </c>
      <c r="AD56" s="15" t="s">
        <v>28</v>
      </c>
      <c r="AE56" s="9" t="s">
        <v>28</v>
      </c>
      <c r="AF56" s="9" t="s">
        <v>28</v>
      </c>
      <c r="AG56" s="9" t="s">
        <v>28</v>
      </c>
      <c r="AH56" s="9" t="str">
        <f>VLOOKUP($B56,'[1]HK Aug''22'!$B$3:$AJ$81,33,0)</f>
        <v>O</v>
      </c>
      <c r="AI56" s="9" t="str">
        <f>VLOOKUP($B56,'[1]HK Aug''22'!$B$3:$AJ$81,34,0)</f>
        <v>A</v>
      </c>
      <c r="AJ56" s="9" t="str">
        <f>VLOOKUP($B56,'[1]HK Aug''22'!$B$3:$AJ$81,35,0)</f>
        <v>M</v>
      </c>
      <c r="AK56" s="9">
        <f t="shared" si="15"/>
        <v>13</v>
      </c>
      <c r="AL56" s="9">
        <f t="shared" si="0"/>
        <v>6</v>
      </c>
      <c r="AM56" s="9">
        <f t="shared" si="1"/>
        <v>5</v>
      </c>
      <c r="AN56" s="9">
        <f t="shared" si="2"/>
        <v>0</v>
      </c>
      <c r="AO56" s="9">
        <f t="shared" si="3"/>
        <v>0</v>
      </c>
      <c r="AP56" s="9">
        <f t="shared" si="4"/>
        <v>0</v>
      </c>
      <c r="AQ56" s="9">
        <f t="shared" si="5"/>
        <v>0</v>
      </c>
      <c r="AR56" s="9">
        <f t="shared" si="6"/>
        <v>0</v>
      </c>
      <c r="AS56" s="9">
        <f t="shared" si="7"/>
        <v>0</v>
      </c>
      <c r="AT56" s="18">
        <f t="shared" si="8"/>
        <v>0</v>
      </c>
      <c r="AU56" s="18">
        <f t="shared" si="9"/>
        <v>0</v>
      </c>
      <c r="AV56" s="9">
        <f t="shared" si="10"/>
        <v>5</v>
      </c>
      <c r="AW56" s="9">
        <f t="shared" si="11"/>
        <v>1</v>
      </c>
      <c r="AX56" s="18">
        <f t="shared" si="12"/>
        <v>0</v>
      </c>
      <c r="AY56" s="9">
        <f t="shared" si="13"/>
        <v>0</v>
      </c>
      <c r="AZ56" s="19">
        <f t="shared" si="16"/>
        <v>24</v>
      </c>
      <c r="BA56" s="22">
        <f t="shared" si="17"/>
        <v>5</v>
      </c>
      <c r="BB56" s="20">
        <f t="shared" si="18"/>
        <v>29</v>
      </c>
      <c r="BC56" s="20">
        <f t="shared" si="19"/>
        <v>0</v>
      </c>
      <c r="BD56" s="20">
        <f t="shared" si="14"/>
        <v>0</v>
      </c>
      <c r="BE56" s="20">
        <f t="shared" si="20"/>
        <v>0</v>
      </c>
      <c r="BF56" s="21"/>
      <c r="BG56" s="21"/>
      <c r="BH56" s="22">
        <f t="shared" si="21"/>
        <v>-29</v>
      </c>
      <c r="BI56" s="5"/>
      <c r="BJ56" s="5">
        <f t="shared" si="22"/>
        <v>0</v>
      </c>
      <c r="BK56" s="5">
        <f t="shared" si="23"/>
        <v>0</v>
      </c>
      <c r="BL56" s="5"/>
      <c r="BM56" s="5">
        <f t="shared" si="24"/>
        <v>0</v>
      </c>
      <c r="BP56" t="e">
        <f>VLOOKUP(B56,[2]GDA!$B$2:$AX$206,49,0)</f>
        <v>#N/A</v>
      </c>
      <c r="BQ56" t="e">
        <f t="shared" si="25"/>
        <v>#N/A</v>
      </c>
    </row>
    <row r="57" spans="1:69" ht="21.75" customHeight="1" x14ac:dyDescent="0.25">
      <c r="A57" s="15">
        <f t="shared" si="26"/>
        <v>48</v>
      </c>
      <c r="B57" s="74" t="s">
        <v>149</v>
      </c>
      <c r="C57" s="51" t="s">
        <v>150</v>
      </c>
      <c r="D57" s="26" t="s">
        <v>210</v>
      </c>
      <c r="E57" s="36"/>
      <c r="F57" s="15" t="s">
        <v>215</v>
      </c>
      <c r="G57" s="9" t="s">
        <v>28</v>
      </c>
      <c r="H57" s="9" t="s">
        <v>27</v>
      </c>
      <c r="I57" s="9" t="s">
        <v>30</v>
      </c>
      <c r="J57" s="9" t="s">
        <v>30</v>
      </c>
      <c r="K57" s="9" t="s">
        <v>30</v>
      </c>
      <c r="L57" s="9" t="s">
        <v>28</v>
      </c>
      <c r="M57" s="9" t="s">
        <v>28</v>
      </c>
      <c r="N57" s="9" t="s">
        <v>30</v>
      </c>
      <c r="O57" s="9" t="s">
        <v>27</v>
      </c>
      <c r="P57" s="9" t="s">
        <v>31</v>
      </c>
      <c r="Q57" s="9" t="s">
        <v>31</v>
      </c>
      <c r="R57" s="9" t="s">
        <v>31</v>
      </c>
      <c r="S57" s="15" t="s">
        <v>31</v>
      </c>
      <c r="T57" s="15" t="s">
        <v>31</v>
      </c>
      <c r="U57" s="9" t="s">
        <v>31</v>
      </c>
      <c r="V57" s="15" t="s">
        <v>27</v>
      </c>
      <c r="W57" s="15" t="s">
        <v>28</v>
      </c>
      <c r="X57" s="15" t="s">
        <v>28</v>
      </c>
      <c r="Y57" s="15" t="s">
        <v>28</v>
      </c>
      <c r="Z57" s="15" t="s">
        <v>28</v>
      </c>
      <c r="AA57" s="15" t="s">
        <v>28</v>
      </c>
      <c r="AB57" s="15" t="s">
        <v>28</v>
      </c>
      <c r="AC57" s="15" t="s">
        <v>27</v>
      </c>
      <c r="AD57" s="15" t="s">
        <v>30</v>
      </c>
      <c r="AE57" s="9" t="s">
        <v>30</v>
      </c>
      <c r="AF57" s="9" t="s">
        <v>30</v>
      </c>
      <c r="AG57" s="9" t="s">
        <v>30</v>
      </c>
      <c r="AH57" s="9" t="str">
        <f>VLOOKUP($B57,'[1]HK Aug''22'!$B$3:$AJ$81,33,0)</f>
        <v>E</v>
      </c>
      <c r="AI57" s="9" t="str">
        <f>VLOOKUP($B57,'[1]HK Aug''22'!$B$3:$AJ$81,34,0)</f>
        <v>E</v>
      </c>
      <c r="AJ57" s="9" t="str">
        <f>VLOOKUP($B57,'[1]HK Aug''22'!$B$3:$AJ$81,35,0)</f>
        <v>O</v>
      </c>
      <c r="AK57" s="9">
        <f t="shared" si="15"/>
        <v>9</v>
      </c>
      <c r="AL57" s="9">
        <f t="shared" si="0"/>
        <v>10</v>
      </c>
      <c r="AM57" s="9">
        <f t="shared" si="1"/>
        <v>6</v>
      </c>
      <c r="AN57" s="9">
        <f t="shared" si="2"/>
        <v>0</v>
      </c>
      <c r="AO57" s="9">
        <f t="shared" si="3"/>
        <v>0</v>
      </c>
      <c r="AP57" s="9">
        <f t="shared" si="4"/>
        <v>0</v>
      </c>
      <c r="AQ57" s="9">
        <f t="shared" si="5"/>
        <v>0</v>
      </c>
      <c r="AR57" s="9">
        <f t="shared" si="6"/>
        <v>0</v>
      </c>
      <c r="AS57" s="9">
        <f t="shared" si="7"/>
        <v>0</v>
      </c>
      <c r="AT57" s="18">
        <f t="shared" si="8"/>
        <v>0</v>
      </c>
      <c r="AU57" s="18">
        <f t="shared" si="9"/>
        <v>0</v>
      </c>
      <c r="AV57" s="9">
        <f t="shared" si="10"/>
        <v>5</v>
      </c>
      <c r="AW57" s="9">
        <f t="shared" si="11"/>
        <v>0</v>
      </c>
      <c r="AX57" s="18">
        <f t="shared" si="12"/>
        <v>0</v>
      </c>
      <c r="AY57" s="9">
        <f t="shared" si="13"/>
        <v>0</v>
      </c>
      <c r="AZ57" s="19">
        <f t="shared" si="16"/>
        <v>25</v>
      </c>
      <c r="BA57" s="22">
        <f t="shared" si="17"/>
        <v>5</v>
      </c>
      <c r="BB57" s="20">
        <f t="shared" si="18"/>
        <v>30</v>
      </c>
      <c r="BC57" s="20">
        <f t="shared" si="19"/>
        <v>0</v>
      </c>
      <c r="BD57" s="20">
        <f t="shared" si="14"/>
        <v>0</v>
      </c>
      <c r="BE57" s="20">
        <f t="shared" si="20"/>
        <v>0</v>
      </c>
      <c r="BF57" s="21"/>
      <c r="BG57" s="21"/>
      <c r="BH57" s="22">
        <f t="shared" si="21"/>
        <v>-30</v>
      </c>
      <c r="BI57" s="5"/>
      <c r="BJ57" s="5">
        <f t="shared" si="22"/>
        <v>0</v>
      </c>
      <c r="BK57" s="5">
        <f t="shared" si="23"/>
        <v>0</v>
      </c>
      <c r="BL57" s="5"/>
      <c r="BM57" s="5">
        <f t="shared" si="24"/>
        <v>0</v>
      </c>
      <c r="BP57" t="e">
        <f>VLOOKUP(B57,[2]GDA!$B$2:$AX$206,49,0)</f>
        <v>#N/A</v>
      </c>
      <c r="BQ57" t="e">
        <f t="shared" si="25"/>
        <v>#N/A</v>
      </c>
    </row>
    <row r="58" spans="1:69" ht="21.75" customHeight="1" x14ac:dyDescent="0.25">
      <c r="A58" s="15">
        <v>49</v>
      </c>
      <c r="B58" s="74" t="s">
        <v>151</v>
      </c>
      <c r="C58" s="51" t="s">
        <v>152</v>
      </c>
      <c r="D58" s="26" t="s">
        <v>210</v>
      </c>
      <c r="E58" s="36"/>
      <c r="F58" s="15" t="s">
        <v>216</v>
      </c>
      <c r="G58" s="9" t="s">
        <v>28</v>
      </c>
      <c r="H58" s="9" t="s">
        <v>28</v>
      </c>
      <c r="I58" s="9" t="s">
        <v>27</v>
      </c>
      <c r="J58" s="9" t="s">
        <v>28</v>
      </c>
      <c r="K58" s="9" t="s">
        <v>28</v>
      </c>
      <c r="L58" s="9" t="s">
        <v>28</v>
      </c>
      <c r="M58" s="9" t="s">
        <v>28</v>
      </c>
      <c r="N58" s="9" t="s">
        <v>28</v>
      </c>
      <c r="O58" s="9" t="s">
        <v>28</v>
      </c>
      <c r="P58" s="9" t="s">
        <v>27</v>
      </c>
      <c r="Q58" s="9" t="s">
        <v>28</v>
      </c>
      <c r="R58" s="9" t="s">
        <v>28</v>
      </c>
      <c r="S58" s="15" t="s">
        <v>28</v>
      </c>
      <c r="T58" s="9" t="s">
        <v>28</v>
      </c>
      <c r="U58" s="9" t="s">
        <v>28</v>
      </c>
      <c r="V58" s="15" t="s">
        <v>28</v>
      </c>
      <c r="W58" s="15" t="s">
        <v>31</v>
      </c>
      <c r="X58" s="15" t="s">
        <v>27</v>
      </c>
      <c r="Y58" s="15" t="s">
        <v>31</v>
      </c>
      <c r="Z58" s="15" t="s">
        <v>31</v>
      </c>
      <c r="AA58" s="15" t="s">
        <v>31</v>
      </c>
      <c r="AB58" s="15" t="s">
        <v>31</v>
      </c>
      <c r="AC58" s="15" t="s">
        <v>31</v>
      </c>
      <c r="AD58" s="9" t="s">
        <v>27</v>
      </c>
      <c r="AE58" s="15" t="s">
        <v>30</v>
      </c>
      <c r="AF58" s="9" t="s">
        <v>30</v>
      </c>
      <c r="AG58" s="9" t="s">
        <v>30</v>
      </c>
      <c r="AH58" s="9" t="str">
        <f>VLOOKUP($B58,'[1]HK Aug''22'!$B$3:$AJ$81,33,0)</f>
        <v>E</v>
      </c>
      <c r="AI58" s="9" t="str">
        <f>VLOOKUP($B58,'[1]HK Aug''22'!$B$3:$AJ$81,34,0)</f>
        <v>E</v>
      </c>
      <c r="AJ58" s="9" t="str">
        <f>VLOOKUP($B58,'[1]HK Aug''22'!$B$3:$AJ$81,35,0)</f>
        <v>E</v>
      </c>
      <c r="AK58" s="9">
        <f t="shared" si="15"/>
        <v>14</v>
      </c>
      <c r="AL58" s="9">
        <f t="shared" si="0"/>
        <v>6</v>
      </c>
      <c r="AM58" s="9">
        <f t="shared" si="1"/>
        <v>6</v>
      </c>
      <c r="AN58" s="9">
        <f t="shared" si="2"/>
        <v>0</v>
      </c>
      <c r="AO58" s="9">
        <f t="shared" si="3"/>
        <v>0</v>
      </c>
      <c r="AP58" s="9">
        <f t="shared" si="4"/>
        <v>0</v>
      </c>
      <c r="AQ58" s="9">
        <f t="shared" si="5"/>
        <v>0</v>
      </c>
      <c r="AR58" s="9">
        <f t="shared" si="6"/>
        <v>0</v>
      </c>
      <c r="AS58" s="9">
        <f t="shared" si="7"/>
        <v>0</v>
      </c>
      <c r="AT58" s="18">
        <f t="shared" si="8"/>
        <v>0</v>
      </c>
      <c r="AU58" s="18">
        <f t="shared" si="9"/>
        <v>0</v>
      </c>
      <c r="AV58" s="9">
        <f t="shared" si="10"/>
        <v>4</v>
      </c>
      <c r="AW58" s="9">
        <f t="shared" si="11"/>
        <v>0</v>
      </c>
      <c r="AX58" s="18">
        <f t="shared" si="12"/>
        <v>0</v>
      </c>
      <c r="AY58" s="9">
        <f t="shared" si="13"/>
        <v>0</v>
      </c>
      <c r="AZ58" s="19">
        <f t="shared" si="16"/>
        <v>26</v>
      </c>
      <c r="BA58" s="22">
        <f t="shared" si="17"/>
        <v>4</v>
      </c>
      <c r="BB58" s="20">
        <f t="shared" si="18"/>
        <v>30</v>
      </c>
      <c r="BC58" s="20">
        <f t="shared" si="19"/>
        <v>0</v>
      </c>
      <c r="BD58" s="20">
        <f t="shared" si="14"/>
        <v>0</v>
      </c>
      <c r="BE58" s="20">
        <f t="shared" si="20"/>
        <v>0</v>
      </c>
      <c r="BF58" s="21"/>
      <c r="BG58" s="21"/>
      <c r="BH58" s="22">
        <f t="shared" si="21"/>
        <v>-30</v>
      </c>
      <c r="BI58" s="5"/>
      <c r="BJ58" s="5">
        <f t="shared" si="22"/>
        <v>0</v>
      </c>
      <c r="BK58" s="5">
        <f t="shared" si="23"/>
        <v>0</v>
      </c>
      <c r="BL58" s="5"/>
      <c r="BM58" s="5">
        <f t="shared" si="24"/>
        <v>0</v>
      </c>
      <c r="BP58" t="e">
        <f>VLOOKUP(B58,[2]GDA!$B$2:$AX$206,49,0)</f>
        <v>#N/A</v>
      </c>
      <c r="BQ58" t="e">
        <f t="shared" si="25"/>
        <v>#N/A</v>
      </c>
    </row>
    <row r="59" spans="1:69" ht="21.75" customHeight="1" x14ac:dyDescent="0.25">
      <c r="A59" s="15">
        <f t="shared" ref="A59" si="41">A58+1</f>
        <v>50</v>
      </c>
      <c r="B59" s="74" t="s">
        <v>153</v>
      </c>
      <c r="C59" s="51" t="s">
        <v>154</v>
      </c>
      <c r="D59" s="26" t="s">
        <v>210</v>
      </c>
      <c r="E59" s="36"/>
      <c r="F59" s="15" t="s">
        <v>215</v>
      </c>
      <c r="G59" s="9" t="s">
        <v>30</v>
      </c>
      <c r="H59" s="9" t="s">
        <v>27</v>
      </c>
      <c r="I59" s="9" t="s">
        <v>28</v>
      </c>
      <c r="J59" s="9" t="s">
        <v>29</v>
      </c>
      <c r="K59" s="9" t="s">
        <v>29</v>
      </c>
      <c r="L59" s="9" t="s">
        <v>29</v>
      </c>
      <c r="M59" s="9" t="s">
        <v>29</v>
      </c>
      <c r="N59" s="9" t="s">
        <v>29</v>
      </c>
      <c r="O59" s="9" t="s">
        <v>29</v>
      </c>
      <c r="P59" s="9" t="s">
        <v>29</v>
      </c>
      <c r="Q59" s="9" t="s">
        <v>29</v>
      </c>
      <c r="R59" s="9" t="s">
        <v>28</v>
      </c>
      <c r="S59" s="9" t="s">
        <v>28</v>
      </c>
      <c r="T59" s="9" t="s">
        <v>28</v>
      </c>
      <c r="U59" s="9" t="s">
        <v>28</v>
      </c>
      <c r="V59" s="15" t="s">
        <v>28</v>
      </c>
      <c r="W59" s="15" t="s">
        <v>28</v>
      </c>
      <c r="X59" s="15" t="s">
        <v>27</v>
      </c>
      <c r="Y59" s="15" t="s">
        <v>28</v>
      </c>
      <c r="Z59" s="15" t="s">
        <v>28</v>
      </c>
      <c r="AA59" s="15" t="s">
        <v>28</v>
      </c>
      <c r="AB59" s="15" t="s">
        <v>28</v>
      </c>
      <c r="AC59" s="15" t="s">
        <v>28</v>
      </c>
      <c r="AD59" s="9" t="s">
        <v>28</v>
      </c>
      <c r="AE59" s="9" t="s">
        <v>27</v>
      </c>
      <c r="AF59" s="9" t="s">
        <v>28</v>
      </c>
      <c r="AG59" s="9" t="s">
        <v>28</v>
      </c>
      <c r="AH59" s="9" t="str">
        <f>VLOOKUP($B59,'[1]HK Aug''22'!$B$3:$AJ$81,33,0)</f>
        <v>M</v>
      </c>
      <c r="AI59" s="9" t="str">
        <f>VLOOKUP($B59,'[1]HK Aug''22'!$B$3:$AJ$81,34,0)</f>
        <v>M</v>
      </c>
      <c r="AJ59" s="9" t="str">
        <f>VLOOKUP($B59,'[1]HK Aug''22'!$B$3:$AJ$81,35,0)</f>
        <v>M</v>
      </c>
      <c r="AK59" s="9">
        <f t="shared" si="15"/>
        <v>18</v>
      </c>
      <c r="AL59" s="9">
        <f t="shared" si="0"/>
        <v>1</v>
      </c>
      <c r="AM59" s="9">
        <f t="shared" si="1"/>
        <v>0</v>
      </c>
      <c r="AN59" s="9">
        <f t="shared" si="2"/>
        <v>0</v>
      </c>
      <c r="AO59" s="9">
        <f t="shared" si="3"/>
        <v>0</v>
      </c>
      <c r="AP59" s="9">
        <f t="shared" si="4"/>
        <v>0</v>
      </c>
      <c r="AQ59" s="9">
        <f t="shared" si="5"/>
        <v>0</v>
      </c>
      <c r="AR59" s="9">
        <f t="shared" si="6"/>
        <v>0</v>
      </c>
      <c r="AS59" s="9">
        <f t="shared" si="7"/>
        <v>0</v>
      </c>
      <c r="AT59" s="18">
        <f t="shared" si="8"/>
        <v>0</v>
      </c>
      <c r="AU59" s="18">
        <f t="shared" si="9"/>
        <v>0</v>
      </c>
      <c r="AV59" s="9">
        <f t="shared" si="10"/>
        <v>3</v>
      </c>
      <c r="AW59" s="9">
        <f t="shared" si="11"/>
        <v>8</v>
      </c>
      <c r="AX59" s="18">
        <f t="shared" si="12"/>
        <v>0</v>
      </c>
      <c r="AY59" s="9">
        <f t="shared" si="13"/>
        <v>0</v>
      </c>
      <c r="AZ59" s="19">
        <f t="shared" si="16"/>
        <v>19</v>
      </c>
      <c r="BA59" s="22">
        <f t="shared" si="17"/>
        <v>3</v>
      </c>
      <c r="BB59" s="20">
        <f t="shared" si="18"/>
        <v>22</v>
      </c>
      <c r="BC59" s="20">
        <f t="shared" si="19"/>
        <v>0</v>
      </c>
      <c r="BD59" s="20">
        <f t="shared" si="14"/>
        <v>0</v>
      </c>
      <c r="BE59" s="20">
        <f t="shared" si="20"/>
        <v>0</v>
      </c>
      <c r="BF59" s="21"/>
      <c r="BG59" s="21"/>
      <c r="BH59" s="22">
        <f t="shared" si="21"/>
        <v>-22</v>
      </c>
      <c r="BI59" s="5"/>
      <c r="BJ59" s="5">
        <f t="shared" si="22"/>
        <v>0</v>
      </c>
      <c r="BK59" s="5">
        <f t="shared" si="23"/>
        <v>0</v>
      </c>
      <c r="BL59" s="5"/>
      <c r="BM59" s="5">
        <f t="shared" si="24"/>
        <v>0</v>
      </c>
      <c r="BP59" t="e">
        <f>VLOOKUP(B59,[2]GDA!$B$2:$AX$206,49,0)</f>
        <v>#N/A</v>
      </c>
      <c r="BQ59" t="e">
        <f t="shared" si="25"/>
        <v>#N/A</v>
      </c>
    </row>
    <row r="60" spans="1:69" ht="21.75" customHeight="1" x14ac:dyDescent="0.25">
      <c r="A60" s="15">
        <v>51</v>
      </c>
      <c r="B60" s="74" t="s">
        <v>155</v>
      </c>
      <c r="C60" s="51" t="s">
        <v>156</v>
      </c>
      <c r="D60" s="26" t="s">
        <v>210</v>
      </c>
      <c r="E60" s="36"/>
      <c r="F60" s="15" t="s">
        <v>211</v>
      </c>
      <c r="G60" s="9" t="s">
        <v>30</v>
      </c>
      <c r="H60" s="9" t="s">
        <v>28</v>
      </c>
      <c r="I60" s="9" t="s">
        <v>28</v>
      </c>
      <c r="J60" s="9" t="s">
        <v>28</v>
      </c>
      <c r="K60" s="9" t="s">
        <v>27</v>
      </c>
      <c r="L60" s="9" t="s">
        <v>30</v>
      </c>
      <c r="M60" s="9" t="s">
        <v>28</v>
      </c>
      <c r="N60" s="9" t="s">
        <v>28</v>
      </c>
      <c r="O60" s="9" t="s">
        <v>28</v>
      </c>
      <c r="P60" s="9" t="s">
        <v>28</v>
      </c>
      <c r="Q60" s="9" t="s">
        <v>28</v>
      </c>
      <c r="R60" s="9" t="s">
        <v>27</v>
      </c>
      <c r="S60" s="15" t="s">
        <v>28</v>
      </c>
      <c r="T60" s="9" t="s">
        <v>28</v>
      </c>
      <c r="U60" s="9" t="s">
        <v>28</v>
      </c>
      <c r="V60" s="15" t="s">
        <v>28</v>
      </c>
      <c r="W60" s="15" t="s">
        <v>29</v>
      </c>
      <c r="X60" s="15" t="s">
        <v>29</v>
      </c>
      <c r="Y60" s="15" t="s">
        <v>27</v>
      </c>
      <c r="Z60" s="15" t="s">
        <v>28</v>
      </c>
      <c r="AA60" s="15" t="s">
        <v>28</v>
      </c>
      <c r="AB60" s="15" t="s">
        <v>28</v>
      </c>
      <c r="AC60" s="15" t="s">
        <v>28</v>
      </c>
      <c r="AD60" s="15" t="s">
        <v>28</v>
      </c>
      <c r="AE60" s="9" t="s">
        <v>28</v>
      </c>
      <c r="AF60" s="9" t="s">
        <v>27</v>
      </c>
      <c r="AG60" s="9" t="s">
        <v>31</v>
      </c>
      <c r="AH60" s="9" t="str">
        <f>VLOOKUP($B60,'[1]HK Aug''22'!$B$3:$AJ$81,33,0)</f>
        <v>N</v>
      </c>
      <c r="AI60" s="9" t="str">
        <f>VLOOKUP($B60,'[1]HK Aug''22'!$B$3:$AJ$81,34,0)</f>
        <v>N</v>
      </c>
      <c r="AJ60" s="9" t="str">
        <f>VLOOKUP($B60,'[1]HK Aug''22'!$B$3:$AJ$81,35,0)</f>
        <v>N</v>
      </c>
      <c r="AK60" s="9">
        <f t="shared" si="15"/>
        <v>18</v>
      </c>
      <c r="AL60" s="9">
        <f t="shared" si="0"/>
        <v>2</v>
      </c>
      <c r="AM60" s="9">
        <f t="shared" si="1"/>
        <v>4</v>
      </c>
      <c r="AN60" s="9">
        <f t="shared" si="2"/>
        <v>0</v>
      </c>
      <c r="AO60" s="9">
        <f t="shared" si="3"/>
        <v>0</v>
      </c>
      <c r="AP60" s="9">
        <f t="shared" si="4"/>
        <v>0</v>
      </c>
      <c r="AQ60" s="9">
        <f t="shared" si="5"/>
        <v>0</v>
      </c>
      <c r="AR60" s="9">
        <f t="shared" si="6"/>
        <v>0</v>
      </c>
      <c r="AS60" s="9">
        <f t="shared" si="7"/>
        <v>0</v>
      </c>
      <c r="AT60" s="18">
        <f t="shared" si="8"/>
        <v>0</v>
      </c>
      <c r="AU60" s="18">
        <f t="shared" si="9"/>
        <v>0</v>
      </c>
      <c r="AV60" s="9">
        <f t="shared" si="10"/>
        <v>4</v>
      </c>
      <c r="AW60" s="9">
        <f t="shared" si="11"/>
        <v>2</v>
      </c>
      <c r="AX60" s="18">
        <f t="shared" si="12"/>
        <v>0</v>
      </c>
      <c r="AY60" s="9">
        <f t="shared" si="13"/>
        <v>0</v>
      </c>
      <c r="AZ60" s="19">
        <f t="shared" si="16"/>
        <v>24</v>
      </c>
      <c r="BA60" s="22">
        <f t="shared" si="17"/>
        <v>4</v>
      </c>
      <c r="BB60" s="20">
        <f t="shared" si="18"/>
        <v>28</v>
      </c>
      <c r="BC60" s="20">
        <f t="shared" si="19"/>
        <v>0</v>
      </c>
      <c r="BD60" s="20">
        <f t="shared" si="14"/>
        <v>0</v>
      </c>
      <c r="BE60" s="20">
        <f t="shared" si="20"/>
        <v>0</v>
      </c>
      <c r="BF60" s="21"/>
      <c r="BG60" s="21"/>
      <c r="BH60" s="22">
        <f t="shared" si="21"/>
        <v>-28</v>
      </c>
      <c r="BI60" s="5"/>
      <c r="BJ60" s="5">
        <f t="shared" si="22"/>
        <v>0</v>
      </c>
      <c r="BK60" s="5">
        <f t="shared" si="23"/>
        <v>0</v>
      </c>
      <c r="BL60" s="5"/>
      <c r="BM60" s="5">
        <f t="shared" si="24"/>
        <v>0</v>
      </c>
      <c r="BP60" t="e">
        <f>VLOOKUP(B60,[2]GDA!$B$2:$AX$206,49,0)</f>
        <v>#N/A</v>
      </c>
      <c r="BQ60" t="e">
        <f t="shared" si="25"/>
        <v>#N/A</v>
      </c>
    </row>
    <row r="61" spans="1:69" ht="21.75" customHeight="1" x14ac:dyDescent="0.25">
      <c r="A61" s="15">
        <f t="shared" si="26"/>
        <v>52</v>
      </c>
      <c r="B61" s="74" t="s">
        <v>157</v>
      </c>
      <c r="C61" s="51" t="s">
        <v>32</v>
      </c>
      <c r="D61" s="26" t="s">
        <v>210</v>
      </c>
      <c r="E61" s="36"/>
      <c r="F61" s="29" t="s">
        <v>212</v>
      </c>
      <c r="G61" s="9" t="s">
        <v>28</v>
      </c>
      <c r="H61" s="9" t="s">
        <v>28</v>
      </c>
      <c r="I61" s="9" t="s">
        <v>28</v>
      </c>
      <c r="J61" s="9" t="s">
        <v>28</v>
      </c>
      <c r="K61" s="9" t="s">
        <v>28</v>
      </c>
      <c r="L61" s="9" t="s">
        <v>27</v>
      </c>
      <c r="M61" s="9" t="s">
        <v>31</v>
      </c>
      <c r="N61" s="9" t="s">
        <v>31</v>
      </c>
      <c r="O61" s="9" t="s">
        <v>31</v>
      </c>
      <c r="P61" s="9" t="s">
        <v>31</v>
      </c>
      <c r="Q61" s="9" t="s">
        <v>29</v>
      </c>
      <c r="R61" s="9" t="s">
        <v>31</v>
      </c>
      <c r="S61" s="15" t="s">
        <v>27</v>
      </c>
      <c r="T61" s="9" t="s">
        <v>28</v>
      </c>
      <c r="U61" s="9" t="s">
        <v>29</v>
      </c>
      <c r="V61" s="15" t="s">
        <v>29</v>
      </c>
      <c r="W61" s="15" t="s">
        <v>29</v>
      </c>
      <c r="X61" s="15" t="s">
        <v>29</v>
      </c>
      <c r="Y61" s="15" t="s">
        <v>28</v>
      </c>
      <c r="Z61" s="15" t="s">
        <v>27</v>
      </c>
      <c r="AA61" s="15" t="s">
        <v>30</v>
      </c>
      <c r="AB61" s="15" t="s">
        <v>30</v>
      </c>
      <c r="AC61" s="15" t="s">
        <v>30</v>
      </c>
      <c r="AD61" s="9" t="s">
        <v>30</v>
      </c>
      <c r="AE61" s="9" t="s">
        <v>30</v>
      </c>
      <c r="AF61" s="9" t="s">
        <v>30</v>
      </c>
      <c r="AG61" s="9" t="s">
        <v>27</v>
      </c>
      <c r="AH61" s="9" t="str">
        <f>VLOOKUP($B61,'[1]HK Aug''22'!$B$3:$AJ$81,33,0)</f>
        <v>M</v>
      </c>
      <c r="AI61" s="9" t="str">
        <f>VLOOKUP($B61,'[1]HK Aug''22'!$B$3:$AJ$81,34,0)</f>
        <v>M</v>
      </c>
      <c r="AJ61" s="9" t="str">
        <f>VLOOKUP($B61,'[1]HK Aug''22'!$B$3:$AJ$81,35,0)</f>
        <v>M</v>
      </c>
      <c r="AK61" s="9">
        <f t="shared" si="15"/>
        <v>10</v>
      </c>
      <c r="AL61" s="9">
        <f t="shared" si="0"/>
        <v>6</v>
      </c>
      <c r="AM61" s="9">
        <f t="shared" si="1"/>
        <v>5</v>
      </c>
      <c r="AN61" s="9">
        <f t="shared" si="2"/>
        <v>0</v>
      </c>
      <c r="AO61" s="9">
        <f t="shared" si="3"/>
        <v>0</v>
      </c>
      <c r="AP61" s="9">
        <f t="shared" si="4"/>
        <v>0</v>
      </c>
      <c r="AQ61" s="9">
        <f t="shared" si="5"/>
        <v>0</v>
      </c>
      <c r="AR61" s="9">
        <f t="shared" si="6"/>
        <v>0</v>
      </c>
      <c r="AS61" s="9">
        <f t="shared" si="7"/>
        <v>0</v>
      </c>
      <c r="AT61" s="18">
        <f t="shared" si="8"/>
        <v>0</v>
      </c>
      <c r="AU61" s="18">
        <f t="shared" si="9"/>
        <v>0</v>
      </c>
      <c r="AV61" s="9">
        <f t="shared" si="10"/>
        <v>4</v>
      </c>
      <c r="AW61" s="9">
        <f t="shared" si="11"/>
        <v>5</v>
      </c>
      <c r="AX61" s="18">
        <f t="shared" si="12"/>
        <v>0</v>
      </c>
      <c r="AY61" s="9">
        <f t="shared" si="13"/>
        <v>0</v>
      </c>
      <c r="AZ61" s="19">
        <f t="shared" si="16"/>
        <v>21</v>
      </c>
      <c r="BA61" s="22">
        <f t="shared" si="17"/>
        <v>4</v>
      </c>
      <c r="BB61" s="20">
        <f t="shared" si="18"/>
        <v>25</v>
      </c>
      <c r="BC61" s="20">
        <f t="shared" si="19"/>
        <v>0</v>
      </c>
      <c r="BD61" s="20">
        <f t="shared" si="14"/>
        <v>0</v>
      </c>
      <c r="BE61" s="20">
        <f t="shared" si="20"/>
        <v>0</v>
      </c>
      <c r="BF61" s="21"/>
      <c r="BG61" s="21"/>
      <c r="BH61" s="22">
        <f t="shared" si="21"/>
        <v>-25</v>
      </c>
      <c r="BI61" s="5"/>
      <c r="BJ61" s="5">
        <f t="shared" si="22"/>
        <v>0</v>
      </c>
      <c r="BK61" s="5">
        <f t="shared" si="23"/>
        <v>0</v>
      </c>
      <c r="BL61" s="5"/>
      <c r="BM61" s="5">
        <f t="shared" si="24"/>
        <v>0</v>
      </c>
      <c r="BP61" t="e">
        <f>VLOOKUP(B61,[2]GDA!$B$2:$AX$206,49,0)</f>
        <v>#N/A</v>
      </c>
      <c r="BQ61" t="e">
        <f t="shared" si="25"/>
        <v>#N/A</v>
      </c>
    </row>
    <row r="62" spans="1:69" ht="21.75" customHeight="1" x14ac:dyDescent="0.25">
      <c r="A62" s="15">
        <v>53</v>
      </c>
      <c r="B62" s="74" t="s">
        <v>158</v>
      </c>
      <c r="C62" s="51" t="s">
        <v>159</v>
      </c>
      <c r="D62" s="26" t="s">
        <v>210</v>
      </c>
      <c r="E62" s="36"/>
      <c r="F62" s="15" t="s">
        <v>213</v>
      </c>
      <c r="G62" s="9" t="s">
        <v>28</v>
      </c>
      <c r="H62" s="9" t="s">
        <v>30</v>
      </c>
      <c r="I62" s="9" t="s">
        <v>30</v>
      </c>
      <c r="J62" s="9" t="s">
        <v>30</v>
      </c>
      <c r="K62" s="9" t="s">
        <v>30</v>
      </c>
      <c r="L62" s="9" t="s">
        <v>30</v>
      </c>
      <c r="M62" s="9" t="s">
        <v>27</v>
      </c>
      <c r="N62" s="9" t="s">
        <v>29</v>
      </c>
      <c r="O62" s="9" t="s">
        <v>28</v>
      </c>
      <c r="P62" s="9" t="s">
        <v>28</v>
      </c>
      <c r="Q62" s="9" t="s">
        <v>28</v>
      </c>
      <c r="R62" s="9" t="s">
        <v>28</v>
      </c>
      <c r="S62" s="15" t="s">
        <v>28</v>
      </c>
      <c r="T62" s="15" t="s">
        <v>27</v>
      </c>
      <c r="U62" s="9" t="s">
        <v>31</v>
      </c>
      <c r="V62" s="15" t="s">
        <v>31</v>
      </c>
      <c r="W62" s="15" t="s">
        <v>31</v>
      </c>
      <c r="X62" s="15" t="s">
        <v>31</v>
      </c>
      <c r="Y62" s="15" t="s">
        <v>31</v>
      </c>
      <c r="Z62" s="15" t="s">
        <v>31</v>
      </c>
      <c r="AA62" s="15" t="s">
        <v>27</v>
      </c>
      <c r="AB62" s="15" t="s">
        <v>28</v>
      </c>
      <c r="AC62" s="15" t="s">
        <v>28</v>
      </c>
      <c r="AD62" s="15" t="s">
        <v>28</v>
      </c>
      <c r="AE62" s="15" t="s">
        <v>28</v>
      </c>
      <c r="AF62" s="9" t="s">
        <v>28</v>
      </c>
      <c r="AG62" s="9" t="s">
        <v>28</v>
      </c>
      <c r="AH62" s="9" t="str">
        <f>VLOOKUP($B62,'[1]HK Aug''22'!$B$3:$AJ$81,33,0)</f>
        <v>O</v>
      </c>
      <c r="AI62" s="9" t="str">
        <f>VLOOKUP($B62,'[1]HK Aug''22'!$B$3:$AJ$81,34,0)</f>
        <v>M</v>
      </c>
      <c r="AJ62" s="9" t="str">
        <f>VLOOKUP($B62,'[1]HK Aug''22'!$B$3:$AJ$81,35,0)</f>
        <v>M</v>
      </c>
      <c r="AK62" s="9">
        <f t="shared" si="15"/>
        <v>14</v>
      </c>
      <c r="AL62" s="9">
        <f t="shared" si="0"/>
        <v>5</v>
      </c>
      <c r="AM62" s="9">
        <f t="shared" si="1"/>
        <v>6</v>
      </c>
      <c r="AN62" s="9">
        <f t="shared" si="2"/>
        <v>0</v>
      </c>
      <c r="AO62" s="9">
        <f t="shared" si="3"/>
        <v>0</v>
      </c>
      <c r="AP62" s="9">
        <f t="shared" si="4"/>
        <v>0</v>
      </c>
      <c r="AQ62" s="9">
        <f t="shared" si="5"/>
        <v>0</v>
      </c>
      <c r="AR62" s="9">
        <f t="shared" si="6"/>
        <v>0</v>
      </c>
      <c r="AS62" s="9">
        <f t="shared" si="7"/>
        <v>0</v>
      </c>
      <c r="AT62" s="18">
        <f t="shared" si="8"/>
        <v>0</v>
      </c>
      <c r="AU62" s="18">
        <f t="shared" si="9"/>
        <v>0</v>
      </c>
      <c r="AV62" s="9">
        <f t="shared" si="10"/>
        <v>4</v>
      </c>
      <c r="AW62" s="9">
        <f t="shared" si="11"/>
        <v>1</v>
      </c>
      <c r="AX62" s="18">
        <f t="shared" si="12"/>
        <v>0</v>
      </c>
      <c r="AY62" s="9">
        <f t="shared" si="13"/>
        <v>0</v>
      </c>
      <c r="AZ62" s="19">
        <f t="shared" si="16"/>
        <v>25</v>
      </c>
      <c r="BA62" s="22">
        <f t="shared" si="17"/>
        <v>4</v>
      </c>
      <c r="BB62" s="20">
        <f t="shared" si="18"/>
        <v>29</v>
      </c>
      <c r="BC62" s="20">
        <f t="shared" si="19"/>
        <v>0</v>
      </c>
      <c r="BD62" s="20">
        <f t="shared" si="14"/>
        <v>0</v>
      </c>
      <c r="BE62" s="20">
        <f t="shared" si="20"/>
        <v>0</v>
      </c>
      <c r="BF62" s="21"/>
      <c r="BG62" s="21"/>
      <c r="BH62" s="22">
        <f t="shared" si="21"/>
        <v>-29</v>
      </c>
      <c r="BI62" s="5"/>
      <c r="BJ62" s="5">
        <f t="shared" si="22"/>
        <v>0</v>
      </c>
      <c r="BK62" s="5">
        <f t="shared" si="23"/>
        <v>0</v>
      </c>
      <c r="BL62" s="5"/>
      <c r="BM62" s="5">
        <f t="shared" si="24"/>
        <v>0</v>
      </c>
      <c r="BP62" t="e">
        <f>VLOOKUP(B62,[2]GDA!$B$2:$AX$206,49,0)</f>
        <v>#N/A</v>
      </c>
      <c r="BQ62" t="e">
        <f t="shared" si="25"/>
        <v>#N/A</v>
      </c>
    </row>
    <row r="63" spans="1:69" ht="21.75" customHeight="1" x14ac:dyDescent="0.25">
      <c r="A63" s="15">
        <f t="shared" ref="A63" si="42">A62+1</f>
        <v>54</v>
      </c>
      <c r="B63" s="74" t="s">
        <v>160</v>
      </c>
      <c r="C63" s="51" t="s">
        <v>161</v>
      </c>
      <c r="D63" s="26" t="s">
        <v>210</v>
      </c>
      <c r="E63" s="36"/>
      <c r="F63" s="15" t="s">
        <v>214</v>
      </c>
      <c r="G63" s="9" t="s">
        <v>27</v>
      </c>
      <c r="H63" s="9" t="s">
        <v>28</v>
      </c>
      <c r="I63" s="9" t="s">
        <v>28</v>
      </c>
      <c r="J63" s="9" t="s">
        <v>28</v>
      </c>
      <c r="K63" s="9" t="s">
        <v>28</v>
      </c>
      <c r="L63" s="9" t="s">
        <v>28</v>
      </c>
      <c r="M63" s="9" t="s">
        <v>28</v>
      </c>
      <c r="N63" s="9" t="s">
        <v>27</v>
      </c>
      <c r="O63" s="9" t="s">
        <v>30</v>
      </c>
      <c r="P63" s="9" t="s">
        <v>30</v>
      </c>
      <c r="Q63" s="9" t="s">
        <v>30</v>
      </c>
      <c r="R63" s="9" t="s">
        <v>30</v>
      </c>
      <c r="S63" s="9" t="s">
        <v>28</v>
      </c>
      <c r="T63" s="9" t="s">
        <v>28</v>
      </c>
      <c r="U63" s="9" t="s">
        <v>27</v>
      </c>
      <c r="V63" s="9" t="s">
        <v>28</v>
      </c>
      <c r="W63" s="15" t="s">
        <v>28</v>
      </c>
      <c r="X63" s="15" t="s">
        <v>28</v>
      </c>
      <c r="Y63" s="15" t="s">
        <v>28</v>
      </c>
      <c r="Z63" s="9" t="s">
        <v>28</v>
      </c>
      <c r="AA63" s="9" t="s">
        <v>28</v>
      </c>
      <c r="AB63" s="15" t="s">
        <v>27</v>
      </c>
      <c r="AC63" s="15" t="s">
        <v>28</v>
      </c>
      <c r="AD63" s="9" t="s">
        <v>28</v>
      </c>
      <c r="AE63" s="9" t="s">
        <v>28</v>
      </c>
      <c r="AF63" s="9" t="s">
        <v>28</v>
      </c>
      <c r="AG63" s="9" t="s">
        <v>28</v>
      </c>
      <c r="AH63" s="9" t="str">
        <f>VLOOKUP($B63,'[1]HK Aug''22'!$B$3:$AJ$81,33,0)</f>
        <v>M</v>
      </c>
      <c r="AI63" s="9" t="str">
        <f>VLOOKUP($B63,'[1]HK Aug''22'!$B$3:$AJ$81,34,0)</f>
        <v>N</v>
      </c>
      <c r="AJ63" s="9" t="str">
        <f>VLOOKUP($B63,'[1]HK Aug''22'!$B$3:$AJ$81,35,0)</f>
        <v>O</v>
      </c>
      <c r="AK63" s="9">
        <f t="shared" si="15"/>
        <v>20</v>
      </c>
      <c r="AL63" s="9">
        <f t="shared" si="0"/>
        <v>4</v>
      </c>
      <c r="AM63" s="9">
        <f t="shared" si="1"/>
        <v>1</v>
      </c>
      <c r="AN63" s="9">
        <f t="shared" si="2"/>
        <v>0</v>
      </c>
      <c r="AO63" s="9">
        <f t="shared" si="3"/>
        <v>0</v>
      </c>
      <c r="AP63" s="9">
        <f t="shared" si="4"/>
        <v>0</v>
      </c>
      <c r="AQ63" s="9">
        <f t="shared" si="5"/>
        <v>0</v>
      </c>
      <c r="AR63" s="9">
        <f t="shared" si="6"/>
        <v>0</v>
      </c>
      <c r="AS63" s="9">
        <f t="shared" si="7"/>
        <v>0</v>
      </c>
      <c r="AT63" s="18">
        <f t="shared" si="8"/>
        <v>0</v>
      </c>
      <c r="AU63" s="18">
        <f t="shared" si="9"/>
        <v>0</v>
      </c>
      <c r="AV63" s="9">
        <f t="shared" si="10"/>
        <v>5</v>
      </c>
      <c r="AW63" s="9">
        <f t="shared" si="11"/>
        <v>0</v>
      </c>
      <c r="AX63" s="18">
        <f t="shared" si="12"/>
        <v>0</v>
      </c>
      <c r="AY63" s="9">
        <f t="shared" si="13"/>
        <v>0</v>
      </c>
      <c r="AZ63" s="19">
        <f t="shared" si="16"/>
        <v>25</v>
      </c>
      <c r="BA63" s="22">
        <f t="shared" si="17"/>
        <v>5</v>
      </c>
      <c r="BB63" s="20">
        <f t="shared" si="18"/>
        <v>30</v>
      </c>
      <c r="BC63" s="20">
        <f t="shared" si="19"/>
        <v>0</v>
      </c>
      <c r="BD63" s="20">
        <f t="shared" si="14"/>
        <v>0</v>
      </c>
      <c r="BE63" s="20">
        <f t="shared" si="20"/>
        <v>0</v>
      </c>
      <c r="BF63" s="21"/>
      <c r="BG63" s="21"/>
      <c r="BH63" s="22">
        <f t="shared" si="21"/>
        <v>-30</v>
      </c>
      <c r="BI63" s="5"/>
      <c r="BJ63" s="5">
        <f t="shared" si="22"/>
        <v>0</v>
      </c>
      <c r="BK63" s="5">
        <f t="shared" si="23"/>
        <v>0</v>
      </c>
      <c r="BL63" s="5"/>
      <c r="BM63" s="5">
        <f t="shared" si="24"/>
        <v>0</v>
      </c>
      <c r="BP63" t="e">
        <f>VLOOKUP(B63,[2]GDA!$B$2:$AX$206,49,0)</f>
        <v>#N/A</v>
      </c>
      <c r="BQ63" t="e">
        <f t="shared" si="25"/>
        <v>#N/A</v>
      </c>
    </row>
    <row r="64" spans="1:69" ht="21.75" customHeight="1" x14ac:dyDescent="0.25">
      <c r="A64" s="15">
        <v>55</v>
      </c>
      <c r="B64" s="74" t="s">
        <v>162</v>
      </c>
      <c r="C64" s="51" t="s">
        <v>163</v>
      </c>
      <c r="D64" s="26" t="s">
        <v>210</v>
      </c>
      <c r="E64" s="36"/>
      <c r="F64" s="15" t="s">
        <v>215</v>
      </c>
      <c r="G64" s="9" t="s">
        <v>28</v>
      </c>
      <c r="H64" s="9" t="s">
        <v>27</v>
      </c>
      <c r="I64" s="9" t="s">
        <v>31</v>
      </c>
      <c r="J64" s="9" t="s">
        <v>31</v>
      </c>
      <c r="K64" s="9" t="s">
        <v>31</v>
      </c>
      <c r="L64" s="9" t="s">
        <v>31</v>
      </c>
      <c r="M64" s="9" t="s">
        <v>31</v>
      </c>
      <c r="N64" s="9" t="s">
        <v>31</v>
      </c>
      <c r="O64" s="9" t="s">
        <v>27</v>
      </c>
      <c r="P64" s="9" t="s">
        <v>28</v>
      </c>
      <c r="Q64" s="9" t="s">
        <v>28</v>
      </c>
      <c r="R64" s="9" t="s">
        <v>28</v>
      </c>
      <c r="S64" s="15" t="s">
        <v>28</v>
      </c>
      <c r="T64" s="9" t="s">
        <v>28</v>
      </c>
      <c r="U64" s="15" t="s">
        <v>28</v>
      </c>
      <c r="V64" s="15" t="s">
        <v>27</v>
      </c>
      <c r="W64" s="15" t="s">
        <v>28</v>
      </c>
      <c r="X64" s="15" t="s">
        <v>28</v>
      </c>
      <c r="Y64" s="15" t="s">
        <v>28</v>
      </c>
      <c r="Z64" s="15" t="s">
        <v>28</v>
      </c>
      <c r="AA64" s="15" t="s">
        <v>28</v>
      </c>
      <c r="AB64" s="15" t="s">
        <v>28</v>
      </c>
      <c r="AC64" s="15" t="s">
        <v>27</v>
      </c>
      <c r="AD64" s="15" t="s">
        <v>30</v>
      </c>
      <c r="AE64" s="9" t="s">
        <v>29</v>
      </c>
      <c r="AF64" s="9" t="s">
        <v>31</v>
      </c>
      <c r="AG64" s="9" t="s">
        <v>30</v>
      </c>
      <c r="AH64" s="9" t="str">
        <f>VLOOKUP($B64,'[1]HK Aug''22'!$B$3:$AJ$81,33,0)</f>
        <v>E</v>
      </c>
      <c r="AI64" s="9" t="str">
        <f>VLOOKUP($B64,'[1]HK Aug''22'!$B$3:$AJ$81,34,0)</f>
        <v>E</v>
      </c>
      <c r="AJ64" s="9" t="str">
        <f>VLOOKUP($B64,'[1]HK Aug''22'!$B$3:$AJ$81,35,0)</f>
        <v>O</v>
      </c>
      <c r="AK64" s="9">
        <f t="shared" si="15"/>
        <v>13</v>
      </c>
      <c r="AL64" s="9">
        <f t="shared" si="0"/>
        <v>4</v>
      </c>
      <c r="AM64" s="9">
        <f t="shared" si="1"/>
        <v>7</v>
      </c>
      <c r="AN64" s="9">
        <f t="shared" si="2"/>
        <v>0</v>
      </c>
      <c r="AO64" s="9">
        <f t="shared" si="3"/>
        <v>0</v>
      </c>
      <c r="AP64" s="9">
        <f t="shared" si="4"/>
        <v>0</v>
      </c>
      <c r="AQ64" s="9">
        <f t="shared" si="5"/>
        <v>0</v>
      </c>
      <c r="AR64" s="9">
        <f t="shared" si="6"/>
        <v>0</v>
      </c>
      <c r="AS64" s="9">
        <f t="shared" si="7"/>
        <v>0</v>
      </c>
      <c r="AT64" s="18">
        <f t="shared" si="8"/>
        <v>0</v>
      </c>
      <c r="AU64" s="18">
        <f t="shared" si="9"/>
        <v>0</v>
      </c>
      <c r="AV64" s="9">
        <f t="shared" si="10"/>
        <v>5</v>
      </c>
      <c r="AW64" s="9">
        <f t="shared" si="11"/>
        <v>1</v>
      </c>
      <c r="AX64" s="18">
        <f t="shared" si="12"/>
        <v>0</v>
      </c>
      <c r="AY64" s="9">
        <f t="shared" si="13"/>
        <v>0</v>
      </c>
      <c r="AZ64" s="19">
        <f t="shared" si="16"/>
        <v>24</v>
      </c>
      <c r="BA64" s="22">
        <f t="shared" si="17"/>
        <v>5</v>
      </c>
      <c r="BB64" s="20">
        <f t="shared" si="18"/>
        <v>29</v>
      </c>
      <c r="BC64" s="20">
        <f t="shared" si="19"/>
        <v>0</v>
      </c>
      <c r="BD64" s="20">
        <f t="shared" si="14"/>
        <v>0</v>
      </c>
      <c r="BE64" s="20">
        <f t="shared" si="20"/>
        <v>0</v>
      </c>
      <c r="BF64" s="27"/>
      <c r="BG64" s="21"/>
      <c r="BH64" s="22">
        <f t="shared" si="21"/>
        <v>-29</v>
      </c>
      <c r="BI64" s="5"/>
      <c r="BJ64" s="5">
        <f t="shared" si="22"/>
        <v>0</v>
      </c>
      <c r="BK64" s="5">
        <f t="shared" si="23"/>
        <v>0</v>
      </c>
      <c r="BL64" s="5"/>
      <c r="BM64" s="5">
        <f t="shared" si="24"/>
        <v>0</v>
      </c>
      <c r="BP64" t="e">
        <f>VLOOKUP(B64,[2]GDA!$B$2:$AX$206,49,0)</f>
        <v>#N/A</v>
      </c>
      <c r="BQ64" t="e">
        <f t="shared" si="25"/>
        <v>#N/A</v>
      </c>
    </row>
    <row r="65" spans="1:69" ht="21.75" customHeight="1" x14ac:dyDescent="0.25">
      <c r="A65" s="15">
        <v>56</v>
      </c>
      <c r="B65" s="74" t="s">
        <v>164</v>
      </c>
      <c r="C65" s="51" t="s">
        <v>165</v>
      </c>
      <c r="D65" s="26" t="s">
        <v>210</v>
      </c>
      <c r="E65" s="36"/>
      <c r="F65" s="15" t="s">
        <v>216</v>
      </c>
      <c r="G65" s="9" t="s">
        <v>29</v>
      </c>
      <c r="H65" s="9" t="s">
        <v>29</v>
      </c>
      <c r="I65" s="9" t="s">
        <v>27</v>
      </c>
      <c r="J65" s="9" t="s">
        <v>30</v>
      </c>
      <c r="K65" s="9" t="s">
        <v>30</v>
      </c>
      <c r="L65" s="9" t="s">
        <v>30</v>
      </c>
      <c r="M65" s="9" t="s">
        <v>28</v>
      </c>
      <c r="N65" s="9" t="s">
        <v>30</v>
      </c>
      <c r="O65" s="9" t="s">
        <v>30</v>
      </c>
      <c r="P65" s="9" t="s">
        <v>27</v>
      </c>
      <c r="Q65" s="9" t="s">
        <v>31</v>
      </c>
      <c r="R65" s="9" t="s">
        <v>31</v>
      </c>
      <c r="S65" s="15" t="s">
        <v>31</v>
      </c>
      <c r="T65" s="15" t="s">
        <v>31</v>
      </c>
      <c r="U65" s="9" t="s">
        <v>29</v>
      </c>
      <c r="V65" s="15" t="s">
        <v>31</v>
      </c>
      <c r="W65" s="15" t="s">
        <v>31</v>
      </c>
      <c r="X65" s="15" t="s">
        <v>27</v>
      </c>
      <c r="Y65" s="15" t="s">
        <v>28</v>
      </c>
      <c r="Z65" s="15" t="s">
        <v>28</v>
      </c>
      <c r="AA65" s="15" t="s">
        <v>28</v>
      </c>
      <c r="AB65" s="15" t="s">
        <v>28</v>
      </c>
      <c r="AC65" s="15" t="s">
        <v>28</v>
      </c>
      <c r="AD65" s="15" t="s">
        <v>27</v>
      </c>
      <c r="AE65" s="15" t="s">
        <v>28</v>
      </c>
      <c r="AF65" s="9" t="s">
        <v>28</v>
      </c>
      <c r="AG65" s="9" t="s">
        <v>28</v>
      </c>
      <c r="AH65" s="9" t="str">
        <f>VLOOKUP($B65,'[1]HK Aug''22'!$B$3:$AJ$81,33,0)</f>
        <v>M</v>
      </c>
      <c r="AI65" s="9" t="str">
        <f>VLOOKUP($B65,'[1]HK Aug''22'!$B$3:$AJ$81,34,0)</f>
        <v>M</v>
      </c>
      <c r="AJ65" s="9" t="str">
        <f>VLOOKUP($B65,'[1]HK Aug''22'!$B$3:$AJ$81,35,0)</f>
        <v>M</v>
      </c>
      <c r="AK65" s="9">
        <f t="shared" si="15"/>
        <v>12</v>
      </c>
      <c r="AL65" s="9">
        <f t="shared" si="0"/>
        <v>5</v>
      </c>
      <c r="AM65" s="9">
        <f t="shared" si="1"/>
        <v>6</v>
      </c>
      <c r="AN65" s="9">
        <f t="shared" si="2"/>
        <v>0</v>
      </c>
      <c r="AO65" s="9">
        <f t="shared" si="3"/>
        <v>0</v>
      </c>
      <c r="AP65" s="9">
        <f t="shared" si="4"/>
        <v>0</v>
      </c>
      <c r="AQ65" s="9">
        <f t="shared" si="5"/>
        <v>0</v>
      </c>
      <c r="AR65" s="9">
        <f t="shared" si="6"/>
        <v>0</v>
      </c>
      <c r="AS65" s="9">
        <f t="shared" si="7"/>
        <v>0</v>
      </c>
      <c r="AT65" s="18">
        <f t="shared" si="8"/>
        <v>0</v>
      </c>
      <c r="AU65" s="18">
        <f t="shared" si="9"/>
        <v>0</v>
      </c>
      <c r="AV65" s="9">
        <f t="shared" si="10"/>
        <v>4</v>
      </c>
      <c r="AW65" s="9">
        <f t="shared" si="11"/>
        <v>3</v>
      </c>
      <c r="AX65" s="18">
        <f t="shared" si="12"/>
        <v>0</v>
      </c>
      <c r="AY65" s="9">
        <f t="shared" si="13"/>
        <v>0</v>
      </c>
      <c r="AZ65" s="19">
        <f t="shared" si="16"/>
        <v>23</v>
      </c>
      <c r="BA65" s="22">
        <f t="shared" si="17"/>
        <v>4</v>
      </c>
      <c r="BB65" s="20">
        <f t="shared" si="18"/>
        <v>27</v>
      </c>
      <c r="BC65" s="20">
        <f t="shared" si="19"/>
        <v>0</v>
      </c>
      <c r="BD65" s="20">
        <f t="shared" si="14"/>
        <v>0</v>
      </c>
      <c r="BE65" s="20">
        <f t="shared" si="20"/>
        <v>0</v>
      </c>
      <c r="BF65" s="21"/>
      <c r="BG65" s="21"/>
      <c r="BH65" s="22">
        <f t="shared" si="21"/>
        <v>-27</v>
      </c>
      <c r="BI65" s="5"/>
      <c r="BJ65" s="5">
        <f t="shared" si="22"/>
        <v>0</v>
      </c>
      <c r="BK65" s="5">
        <f t="shared" si="23"/>
        <v>0</v>
      </c>
      <c r="BL65" s="5"/>
      <c r="BM65" s="5">
        <f t="shared" si="24"/>
        <v>0</v>
      </c>
      <c r="BP65" t="e">
        <f>VLOOKUP(B65,[2]GDA!$B$2:$AX$206,49,0)</f>
        <v>#N/A</v>
      </c>
      <c r="BQ65" t="e">
        <f t="shared" si="25"/>
        <v>#N/A</v>
      </c>
    </row>
    <row r="66" spans="1:69" ht="21.75" customHeight="1" x14ac:dyDescent="0.25">
      <c r="A66" s="15">
        <v>57</v>
      </c>
      <c r="B66" s="74" t="s">
        <v>166</v>
      </c>
      <c r="C66" s="51" t="s">
        <v>167</v>
      </c>
      <c r="D66" s="26" t="s">
        <v>210</v>
      </c>
      <c r="E66" s="36"/>
      <c r="F66" s="9" t="s">
        <v>217</v>
      </c>
      <c r="G66" s="9" t="s">
        <v>30</v>
      </c>
      <c r="H66" s="9" t="s">
        <v>30</v>
      </c>
      <c r="I66" s="9" t="s">
        <v>30</v>
      </c>
      <c r="J66" s="9" t="s">
        <v>27</v>
      </c>
      <c r="K66" s="9" t="s">
        <v>28</v>
      </c>
      <c r="L66" s="9" t="s">
        <v>28</v>
      </c>
      <c r="M66" s="9" t="s">
        <v>28</v>
      </c>
      <c r="N66" s="9" t="s">
        <v>28</v>
      </c>
      <c r="O66" s="9" t="s">
        <v>28</v>
      </c>
      <c r="P66" s="9" t="s">
        <v>28</v>
      </c>
      <c r="Q66" s="9" t="s">
        <v>27</v>
      </c>
      <c r="R66" s="9" t="s">
        <v>30</v>
      </c>
      <c r="S66" s="15" t="s">
        <v>30</v>
      </c>
      <c r="T66" s="15" t="s">
        <v>30</v>
      </c>
      <c r="U66" s="15" t="s">
        <v>30</v>
      </c>
      <c r="V66" s="15" t="s">
        <v>30</v>
      </c>
      <c r="W66" s="15" t="s">
        <v>28</v>
      </c>
      <c r="X66" s="15" t="s">
        <v>27</v>
      </c>
      <c r="Y66" s="15" t="s">
        <v>31</v>
      </c>
      <c r="Z66" s="15" t="s">
        <v>31</v>
      </c>
      <c r="AA66" s="15" t="s">
        <v>31</v>
      </c>
      <c r="AB66" s="15" t="s">
        <v>31</v>
      </c>
      <c r="AC66" s="15" t="s">
        <v>31</v>
      </c>
      <c r="AD66" s="15" t="s">
        <v>31</v>
      </c>
      <c r="AE66" s="15" t="s">
        <v>27</v>
      </c>
      <c r="AF66" s="9" t="s">
        <v>30</v>
      </c>
      <c r="AG66" s="9" t="s">
        <v>28</v>
      </c>
      <c r="AH66" s="9" t="str">
        <f>VLOOKUP($B66,'[1]HK Aug''22'!$B$3:$AJ$81,33,0)</f>
        <v>E</v>
      </c>
      <c r="AI66" s="9" t="str">
        <f>VLOOKUP($B66,'[1]HK Aug''22'!$B$3:$AJ$81,34,0)</f>
        <v>N</v>
      </c>
      <c r="AJ66" s="9" t="str">
        <f>VLOOKUP($B66,'[1]HK Aug''22'!$B$3:$AJ$81,35,0)</f>
        <v>N</v>
      </c>
      <c r="AK66" s="9">
        <f t="shared" si="15"/>
        <v>8</v>
      </c>
      <c r="AL66" s="9">
        <f t="shared" si="0"/>
        <v>10</v>
      </c>
      <c r="AM66" s="9">
        <f t="shared" si="1"/>
        <v>8</v>
      </c>
      <c r="AN66" s="9">
        <f t="shared" si="2"/>
        <v>0</v>
      </c>
      <c r="AO66" s="9">
        <f t="shared" si="3"/>
        <v>0</v>
      </c>
      <c r="AP66" s="9">
        <f t="shared" si="4"/>
        <v>0</v>
      </c>
      <c r="AQ66" s="9">
        <f t="shared" si="5"/>
        <v>0</v>
      </c>
      <c r="AR66" s="9">
        <f t="shared" si="6"/>
        <v>0</v>
      </c>
      <c r="AS66" s="9">
        <f t="shared" si="7"/>
        <v>0</v>
      </c>
      <c r="AT66" s="18">
        <f t="shared" si="8"/>
        <v>0</v>
      </c>
      <c r="AU66" s="18">
        <f t="shared" si="9"/>
        <v>0</v>
      </c>
      <c r="AV66" s="9">
        <f t="shared" si="10"/>
        <v>4</v>
      </c>
      <c r="AW66" s="9">
        <f t="shared" si="11"/>
        <v>0</v>
      </c>
      <c r="AX66" s="18">
        <f t="shared" si="12"/>
        <v>0</v>
      </c>
      <c r="AY66" s="9">
        <f t="shared" si="13"/>
        <v>0</v>
      </c>
      <c r="AZ66" s="19">
        <f t="shared" si="16"/>
        <v>26</v>
      </c>
      <c r="BA66" s="22">
        <f t="shared" si="17"/>
        <v>4</v>
      </c>
      <c r="BB66" s="20">
        <f t="shared" si="18"/>
        <v>30</v>
      </c>
      <c r="BC66" s="20">
        <f t="shared" si="19"/>
        <v>0</v>
      </c>
      <c r="BD66" s="20">
        <f t="shared" si="14"/>
        <v>0</v>
      </c>
      <c r="BE66" s="20">
        <f t="shared" si="20"/>
        <v>0</v>
      </c>
      <c r="BF66" s="21"/>
      <c r="BG66" s="21"/>
      <c r="BH66" s="22">
        <f t="shared" si="21"/>
        <v>-30</v>
      </c>
      <c r="BI66" s="5"/>
      <c r="BJ66" s="5">
        <f t="shared" si="22"/>
        <v>0</v>
      </c>
      <c r="BK66" s="5">
        <f t="shared" si="23"/>
        <v>0</v>
      </c>
      <c r="BL66" s="5"/>
      <c r="BM66" s="5">
        <f t="shared" si="24"/>
        <v>0</v>
      </c>
      <c r="BP66" t="e">
        <f>VLOOKUP(B66,[2]GDA!$B$2:$AX$206,49,0)</f>
        <v>#N/A</v>
      </c>
      <c r="BQ66" t="e">
        <f t="shared" si="25"/>
        <v>#N/A</v>
      </c>
    </row>
    <row r="67" spans="1:69" ht="21.75" customHeight="1" x14ac:dyDescent="0.25">
      <c r="A67" s="15">
        <f t="shared" ref="A67" si="43">A66+1</f>
        <v>58</v>
      </c>
      <c r="B67" s="74" t="s">
        <v>168</v>
      </c>
      <c r="C67" s="51" t="s">
        <v>169</v>
      </c>
      <c r="D67" s="26" t="s">
        <v>210</v>
      </c>
      <c r="E67" s="36"/>
      <c r="F67" s="15" t="s">
        <v>211</v>
      </c>
      <c r="G67" s="9" t="s">
        <v>28</v>
      </c>
      <c r="H67" s="9" t="s">
        <v>30</v>
      </c>
      <c r="I67" s="9" t="s">
        <v>30</v>
      </c>
      <c r="J67" s="9" t="s">
        <v>30</v>
      </c>
      <c r="K67" s="9" t="s">
        <v>27</v>
      </c>
      <c r="L67" s="9" t="s">
        <v>28</v>
      </c>
      <c r="M67" s="9" t="s">
        <v>30</v>
      </c>
      <c r="N67" s="9" t="s">
        <v>29</v>
      </c>
      <c r="O67" s="9" t="s">
        <v>28</v>
      </c>
      <c r="P67" s="9" t="s">
        <v>28</v>
      </c>
      <c r="Q67" s="9" t="s">
        <v>28</v>
      </c>
      <c r="R67" s="9" t="s">
        <v>27</v>
      </c>
      <c r="S67" s="15" t="s">
        <v>31</v>
      </c>
      <c r="T67" s="9" t="s">
        <v>31</v>
      </c>
      <c r="U67" s="9" t="s">
        <v>31</v>
      </c>
      <c r="V67" s="15" t="s">
        <v>31</v>
      </c>
      <c r="W67" s="15" t="s">
        <v>31</v>
      </c>
      <c r="X67" s="15" t="s">
        <v>31</v>
      </c>
      <c r="Y67" s="15" t="s">
        <v>27</v>
      </c>
      <c r="Z67" s="15" t="s">
        <v>30</v>
      </c>
      <c r="AA67" s="15" t="s">
        <v>30</v>
      </c>
      <c r="AB67" s="15" t="s">
        <v>30</v>
      </c>
      <c r="AC67" s="15" t="s">
        <v>30</v>
      </c>
      <c r="AD67" s="15" t="s">
        <v>29</v>
      </c>
      <c r="AE67" s="9" t="s">
        <v>29</v>
      </c>
      <c r="AF67" s="9" t="s">
        <v>29</v>
      </c>
      <c r="AG67" s="9" t="s">
        <v>28</v>
      </c>
      <c r="AH67" s="9" t="str">
        <f>VLOOKUP($B67,'[1]HK Aug''22'!$B$3:$AJ$81,33,0)</f>
        <v>M</v>
      </c>
      <c r="AI67" s="9" t="str">
        <f>VLOOKUP($B67,'[1]HK Aug''22'!$B$3:$AJ$81,34,0)</f>
        <v>M</v>
      </c>
      <c r="AJ67" s="9" t="str">
        <f>VLOOKUP($B67,'[1]HK Aug''22'!$B$3:$AJ$81,35,0)</f>
        <v>M</v>
      </c>
      <c r="AK67" s="9">
        <f t="shared" si="15"/>
        <v>9</v>
      </c>
      <c r="AL67" s="9">
        <f t="shared" si="0"/>
        <v>8</v>
      </c>
      <c r="AM67" s="9">
        <f t="shared" si="1"/>
        <v>6</v>
      </c>
      <c r="AN67" s="9">
        <f t="shared" si="2"/>
        <v>0</v>
      </c>
      <c r="AO67" s="9">
        <f t="shared" si="3"/>
        <v>0</v>
      </c>
      <c r="AP67" s="9">
        <f t="shared" si="4"/>
        <v>0</v>
      </c>
      <c r="AQ67" s="9">
        <f t="shared" si="5"/>
        <v>0</v>
      </c>
      <c r="AR67" s="9">
        <f t="shared" si="6"/>
        <v>0</v>
      </c>
      <c r="AS67" s="9">
        <f t="shared" si="7"/>
        <v>0</v>
      </c>
      <c r="AT67" s="18">
        <f t="shared" si="8"/>
        <v>0</v>
      </c>
      <c r="AU67" s="18">
        <f t="shared" si="9"/>
        <v>0</v>
      </c>
      <c r="AV67" s="9">
        <f t="shared" si="10"/>
        <v>3</v>
      </c>
      <c r="AW67" s="9">
        <f t="shared" si="11"/>
        <v>4</v>
      </c>
      <c r="AX67" s="18">
        <f t="shared" si="12"/>
        <v>0</v>
      </c>
      <c r="AY67" s="9">
        <f t="shared" si="13"/>
        <v>0</v>
      </c>
      <c r="AZ67" s="19">
        <f t="shared" si="16"/>
        <v>23</v>
      </c>
      <c r="BA67" s="22">
        <f t="shared" si="17"/>
        <v>3</v>
      </c>
      <c r="BB67" s="20">
        <f t="shared" si="18"/>
        <v>26</v>
      </c>
      <c r="BC67" s="20">
        <f t="shared" si="19"/>
        <v>0</v>
      </c>
      <c r="BD67" s="20">
        <f t="shared" si="14"/>
        <v>0</v>
      </c>
      <c r="BE67" s="20">
        <f t="shared" si="20"/>
        <v>0</v>
      </c>
      <c r="BF67" s="21"/>
      <c r="BG67" s="21"/>
      <c r="BH67" s="22">
        <f t="shared" si="21"/>
        <v>-26</v>
      </c>
      <c r="BI67" s="5"/>
      <c r="BJ67" s="5">
        <f t="shared" si="22"/>
        <v>0</v>
      </c>
      <c r="BK67" s="5">
        <f t="shared" si="23"/>
        <v>0</v>
      </c>
      <c r="BL67" s="5"/>
      <c r="BM67" s="5">
        <f t="shared" si="24"/>
        <v>0</v>
      </c>
      <c r="BP67" t="e">
        <f>VLOOKUP(B67,[2]GDA!$B$2:$AX$206,49,0)</f>
        <v>#N/A</v>
      </c>
      <c r="BQ67" t="e">
        <f t="shared" si="25"/>
        <v>#N/A</v>
      </c>
    </row>
    <row r="68" spans="1:69" ht="21.75" customHeight="1" x14ac:dyDescent="0.25">
      <c r="A68" s="15">
        <v>59</v>
      </c>
      <c r="B68" s="74" t="s">
        <v>170</v>
      </c>
      <c r="C68" s="51" t="s">
        <v>171</v>
      </c>
      <c r="D68" s="26" t="s">
        <v>210</v>
      </c>
      <c r="E68" s="36"/>
      <c r="F68" s="15" t="s">
        <v>212</v>
      </c>
      <c r="G68" s="9" t="s">
        <v>31</v>
      </c>
      <c r="H68" s="9" t="s">
        <v>31</v>
      </c>
      <c r="I68" s="9" t="s">
        <v>31</v>
      </c>
      <c r="J68" s="9" t="s">
        <v>31</v>
      </c>
      <c r="K68" s="9" t="s">
        <v>31</v>
      </c>
      <c r="L68" s="9" t="s">
        <v>27</v>
      </c>
      <c r="M68" s="9" t="s">
        <v>28</v>
      </c>
      <c r="N68" s="9" t="s">
        <v>28</v>
      </c>
      <c r="O68" s="9" t="s">
        <v>28</v>
      </c>
      <c r="P68" s="9" t="s">
        <v>28</v>
      </c>
      <c r="Q68" s="9" t="s">
        <v>28</v>
      </c>
      <c r="R68" s="9" t="s">
        <v>28</v>
      </c>
      <c r="S68" s="9" t="s">
        <v>27</v>
      </c>
      <c r="T68" s="9" t="s">
        <v>30</v>
      </c>
      <c r="U68" s="15" t="s">
        <v>30</v>
      </c>
      <c r="V68" s="15" t="s">
        <v>28</v>
      </c>
      <c r="W68" s="15" t="s">
        <v>28</v>
      </c>
      <c r="X68" s="15" t="s">
        <v>28</v>
      </c>
      <c r="Y68" s="15" t="s">
        <v>28</v>
      </c>
      <c r="Z68" s="15" t="s">
        <v>27</v>
      </c>
      <c r="AA68" s="15" t="s">
        <v>28</v>
      </c>
      <c r="AB68" s="15" t="s">
        <v>28</v>
      </c>
      <c r="AC68" s="15" t="s">
        <v>28</v>
      </c>
      <c r="AD68" s="15" t="s">
        <v>28</v>
      </c>
      <c r="AE68" s="15" t="s">
        <v>28</v>
      </c>
      <c r="AF68" s="15" t="s">
        <v>28</v>
      </c>
      <c r="AG68" s="15" t="s">
        <v>27</v>
      </c>
      <c r="AH68" s="9" t="str">
        <f>VLOOKUP($B68,'[1]HK Aug''22'!$B$3:$AJ$81,33,0)</f>
        <v>E</v>
      </c>
      <c r="AI68" s="9" t="str">
        <f>VLOOKUP($B68,'[1]HK Aug''22'!$B$3:$AJ$81,34,0)</f>
        <v>E</v>
      </c>
      <c r="AJ68" s="9" t="str">
        <f>VLOOKUP($B68,'[1]HK Aug''22'!$B$3:$AJ$81,35,0)</f>
        <v>E</v>
      </c>
      <c r="AK68" s="9">
        <f t="shared" si="15"/>
        <v>16</v>
      </c>
      <c r="AL68" s="9">
        <f t="shared" si="0"/>
        <v>5</v>
      </c>
      <c r="AM68" s="9">
        <f t="shared" si="1"/>
        <v>5</v>
      </c>
      <c r="AN68" s="9">
        <f t="shared" si="2"/>
        <v>0</v>
      </c>
      <c r="AO68" s="9">
        <f t="shared" si="3"/>
        <v>0</v>
      </c>
      <c r="AP68" s="9">
        <f t="shared" si="4"/>
        <v>0</v>
      </c>
      <c r="AQ68" s="9">
        <f t="shared" si="5"/>
        <v>0</v>
      </c>
      <c r="AR68" s="9">
        <f t="shared" si="6"/>
        <v>0</v>
      </c>
      <c r="AS68" s="9">
        <f t="shared" si="7"/>
        <v>0</v>
      </c>
      <c r="AT68" s="18">
        <f t="shared" si="8"/>
        <v>0</v>
      </c>
      <c r="AU68" s="18">
        <f t="shared" si="9"/>
        <v>0</v>
      </c>
      <c r="AV68" s="9">
        <f t="shared" si="10"/>
        <v>4</v>
      </c>
      <c r="AW68" s="9">
        <f t="shared" si="11"/>
        <v>0</v>
      </c>
      <c r="AX68" s="18">
        <f t="shared" si="12"/>
        <v>0</v>
      </c>
      <c r="AY68" s="9">
        <f t="shared" si="13"/>
        <v>0</v>
      </c>
      <c r="AZ68" s="19">
        <f t="shared" si="16"/>
        <v>26</v>
      </c>
      <c r="BA68" s="22">
        <f t="shared" si="17"/>
        <v>4</v>
      </c>
      <c r="BB68" s="20">
        <f t="shared" si="18"/>
        <v>30</v>
      </c>
      <c r="BC68" s="20">
        <f t="shared" si="19"/>
        <v>0</v>
      </c>
      <c r="BD68" s="20">
        <f t="shared" si="14"/>
        <v>0</v>
      </c>
      <c r="BE68" s="20">
        <f t="shared" si="20"/>
        <v>0</v>
      </c>
      <c r="BF68" s="21"/>
      <c r="BG68" s="21"/>
      <c r="BH68" s="22">
        <f t="shared" si="21"/>
        <v>-30</v>
      </c>
      <c r="BI68" s="5"/>
      <c r="BJ68" s="5">
        <f t="shared" si="22"/>
        <v>0</v>
      </c>
      <c r="BK68" s="5">
        <f t="shared" si="23"/>
        <v>0</v>
      </c>
      <c r="BL68" s="5"/>
      <c r="BM68" s="5">
        <f t="shared" si="24"/>
        <v>0</v>
      </c>
      <c r="BP68" t="e">
        <f>VLOOKUP(B68,[2]GDA!$B$2:$AX$206,49,0)</f>
        <v>#N/A</v>
      </c>
      <c r="BQ68" t="e">
        <f t="shared" si="25"/>
        <v>#N/A</v>
      </c>
    </row>
    <row r="69" spans="1:69" ht="21.75" customHeight="1" x14ac:dyDescent="0.25">
      <c r="A69" s="15">
        <f t="shared" si="26"/>
        <v>60</v>
      </c>
      <c r="B69" s="74" t="s">
        <v>172</v>
      </c>
      <c r="C69" s="51" t="s">
        <v>173</v>
      </c>
      <c r="D69" s="26" t="s">
        <v>210</v>
      </c>
      <c r="E69" s="36"/>
      <c r="F69" s="15" t="s">
        <v>217</v>
      </c>
      <c r="G69" s="9" t="s">
        <v>30</v>
      </c>
      <c r="H69" s="9" t="s">
        <v>30</v>
      </c>
      <c r="I69" s="9" t="s">
        <v>30</v>
      </c>
      <c r="J69" s="9" t="s">
        <v>27</v>
      </c>
      <c r="K69" s="9" t="s">
        <v>30</v>
      </c>
      <c r="L69" s="9" t="s">
        <v>30</v>
      </c>
      <c r="M69" s="9" t="s">
        <v>30</v>
      </c>
      <c r="N69" s="9" t="s">
        <v>30</v>
      </c>
      <c r="O69" s="9" t="s">
        <v>30</v>
      </c>
      <c r="P69" s="9" t="s">
        <v>28</v>
      </c>
      <c r="Q69" s="9" t="s">
        <v>27</v>
      </c>
      <c r="R69" s="9" t="s">
        <v>28</v>
      </c>
      <c r="S69" s="9" t="s">
        <v>28</v>
      </c>
      <c r="T69" s="9" t="s">
        <v>28</v>
      </c>
      <c r="U69" s="9" t="s">
        <v>28</v>
      </c>
      <c r="V69" s="9" t="s">
        <v>28</v>
      </c>
      <c r="W69" s="15" t="s">
        <v>28</v>
      </c>
      <c r="X69" s="15" t="s">
        <v>27</v>
      </c>
      <c r="Y69" s="52" t="s">
        <v>28</v>
      </c>
      <c r="Z69" s="53" t="s">
        <v>28</v>
      </c>
      <c r="AA69" s="15" t="s">
        <v>28</v>
      </c>
      <c r="AB69" s="15" t="s">
        <v>28</v>
      </c>
      <c r="AC69" s="15" t="s">
        <v>28</v>
      </c>
      <c r="AD69" s="15" t="s">
        <v>28</v>
      </c>
      <c r="AE69" s="15" t="s">
        <v>27</v>
      </c>
      <c r="AF69" s="9" t="s">
        <v>29</v>
      </c>
      <c r="AG69" s="9" t="s">
        <v>31</v>
      </c>
      <c r="AH69" s="9" t="str">
        <f>VLOOKUP($B69,'[1]HK Aug''22'!$B$3:$AJ$81,33,0)</f>
        <v>N</v>
      </c>
      <c r="AI69" s="9" t="str">
        <f>VLOOKUP($B69,'[1]HK Aug''22'!$B$3:$AJ$81,34,0)</f>
        <v>E</v>
      </c>
      <c r="AJ69" s="9" t="str">
        <f>VLOOKUP($B69,'[1]HK Aug''22'!$B$3:$AJ$81,35,0)</f>
        <v>E</v>
      </c>
      <c r="AK69" s="9">
        <f t="shared" ref="AK69:AK88" si="44">COUNTIF(G69:AJ69,"M")</f>
        <v>13</v>
      </c>
      <c r="AL69" s="9">
        <f t="shared" ref="AL69:AL88" si="45">COUNTIF(G69:AJ69,"E")</f>
        <v>10</v>
      </c>
      <c r="AM69" s="9">
        <f t="shared" ref="AM69:AM88" si="46">COUNTIF(G69:AJ69,"N")</f>
        <v>2</v>
      </c>
      <c r="AN69" s="9">
        <f t="shared" ref="AN69:AN88" si="47">COUNTIF(G69:AJ69,"G")</f>
        <v>0</v>
      </c>
      <c r="AO69" s="9">
        <f t="shared" ref="AO69:AO88" si="48">COUNTIF(G69:AJ69,"C/O")*1</f>
        <v>0</v>
      </c>
      <c r="AP69" s="9">
        <f t="shared" ref="AP69:AP88" si="49">COUNTIF(G69:AJ69,"M+E")*1</f>
        <v>0</v>
      </c>
      <c r="AQ69" s="9">
        <f t="shared" ref="AQ69:AQ88" si="50">COUNTIF(G69:AJ69,"M+N")*1</f>
        <v>0</v>
      </c>
      <c r="AR69" s="9">
        <f t="shared" ref="AR69:AR88" si="51">COUNTIF(G69:AJ69,"E+N")*1</f>
        <v>0</v>
      </c>
      <c r="AS69" s="9">
        <f t="shared" ref="AS69:AS88" si="52">COUNTIF(G69:AJ69,"N+M")*1</f>
        <v>0</v>
      </c>
      <c r="AT69" s="18">
        <f t="shared" ref="AT69:AT88" si="53">COUNTIF(G69:AJ69,"P/O")+COUNTIF(G69:AJ69,"M/O")+COUNTIF(G69:AJ69,"E/O")+COUNTIF(G69:AJ69,"N/O")+COUNTIF(G69:AJ69,"G/O")</f>
        <v>0</v>
      </c>
      <c r="AU69" s="18">
        <f t="shared" ref="AU69:AU88" si="54">COUNTIF(G69:AJ69,"DD/O")*2</f>
        <v>0</v>
      </c>
      <c r="AV69" s="9">
        <f t="shared" ref="AV69:AV88" si="55">COUNTIF(G69:AJ69,"O")</f>
        <v>4</v>
      </c>
      <c r="AW69" s="9">
        <f t="shared" ref="AW69:AW88" si="56">COUNTIF(G69:AJ69,"A")</f>
        <v>1</v>
      </c>
      <c r="AX69" s="18">
        <f t="shared" ref="AX69:AX88" si="57">COUNTIF(G69:AJ69,"P/GH")+COUNTIF(G69:AJ69,"M/GH")+COUNTIF(G69:AJ69,"E/GH")+COUNTIF(G69:AJ69,"N/GH")+COUNTIF(G69:AJ69,"G/GH")</f>
        <v>0</v>
      </c>
      <c r="AY69" s="9">
        <f t="shared" ref="AY69:AY88" si="58">COUNTIF(G69:AJ69,"GH")*1</f>
        <v>0</v>
      </c>
      <c r="AZ69" s="19">
        <f t="shared" si="16"/>
        <v>25</v>
      </c>
      <c r="BA69" s="22">
        <f t="shared" si="17"/>
        <v>4</v>
      </c>
      <c r="BB69" s="20">
        <f t="shared" si="18"/>
        <v>29</v>
      </c>
      <c r="BC69" s="20">
        <f t="shared" si="19"/>
        <v>0</v>
      </c>
      <c r="BD69" s="20">
        <f t="shared" ref="BD69:BD88" si="59">AU69</f>
        <v>0</v>
      </c>
      <c r="BE69" s="20">
        <f t="shared" si="20"/>
        <v>0</v>
      </c>
      <c r="BF69" s="21"/>
      <c r="BG69" s="21"/>
      <c r="BH69" s="22">
        <f t="shared" si="21"/>
        <v>-29</v>
      </c>
      <c r="BI69" s="5"/>
      <c r="BJ69" s="5">
        <f t="shared" si="22"/>
        <v>0</v>
      </c>
      <c r="BK69" s="5">
        <f t="shared" si="23"/>
        <v>0</v>
      </c>
      <c r="BL69" s="5"/>
      <c r="BM69" s="5">
        <f t="shared" si="24"/>
        <v>0</v>
      </c>
      <c r="BP69" t="e">
        <f>VLOOKUP(B69,[2]GDA!$B$2:$AX$206,49,0)</f>
        <v>#N/A</v>
      </c>
      <c r="BQ69" t="e">
        <f t="shared" si="25"/>
        <v>#N/A</v>
      </c>
    </row>
    <row r="70" spans="1:69" ht="21.75" customHeight="1" x14ac:dyDescent="0.25">
      <c r="A70" s="15">
        <v>61</v>
      </c>
      <c r="B70" s="74" t="s">
        <v>174</v>
      </c>
      <c r="C70" s="56" t="s">
        <v>175</v>
      </c>
      <c r="D70" s="26" t="s">
        <v>210</v>
      </c>
      <c r="E70" s="36"/>
      <c r="F70" s="15" t="s">
        <v>216</v>
      </c>
      <c r="G70" s="9" t="s">
        <v>28</v>
      </c>
      <c r="H70" s="9" t="s">
        <v>30</v>
      </c>
      <c r="I70" s="9" t="s">
        <v>27</v>
      </c>
      <c r="J70" s="9" t="s">
        <v>28</v>
      </c>
      <c r="K70" s="9" t="s">
        <v>28</v>
      </c>
      <c r="L70" s="9" t="s">
        <v>28</v>
      </c>
      <c r="M70" s="9" t="s">
        <v>28</v>
      </c>
      <c r="N70" s="9" t="s">
        <v>28</v>
      </c>
      <c r="O70" s="9" t="s">
        <v>28</v>
      </c>
      <c r="P70" s="9" t="s">
        <v>27</v>
      </c>
      <c r="Q70" s="9" t="s">
        <v>31</v>
      </c>
      <c r="R70" s="9" t="s">
        <v>31</v>
      </c>
      <c r="S70" s="9" t="s">
        <v>31</v>
      </c>
      <c r="T70" s="9" t="s">
        <v>31</v>
      </c>
      <c r="U70" s="15" t="s">
        <v>31</v>
      </c>
      <c r="V70" s="15" t="s">
        <v>31</v>
      </c>
      <c r="W70" s="15" t="s">
        <v>27</v>
      </c>
      <c r="X70" s="15" t="s">
        <v>30</v>
      </c>
      <c r="Y70" s="52" t="s">
        <v>28</v>
      </c>
      <c r="Z70" s="52" t="s">
        <v>28</v>
      </c>
      <c r="AA70" s="15" t="s">
        <v>28</v>
      </c>
      <c r="AB70" s="15" t="s">
        <v>28</v>
      </c>
      <c r="AC70" s="15" t="s">
        <v>28</v>
      </c>
      <c r="AD70" s="9" t="s">
        <v>27</v>
      </c>
      <c r="AE70" s="15" t="s">
        <v>28</v>
      </c>
      <c r="AF70" s="9" t="s">
        <v>28</v>
      </c>
      <c r="AG70" s="9" t="s">
        <v>29</v>
      </c>
      <c r="AH70" s="9" t="str">
        <f>VLOOKUP($B70,'[1]HK Aug''22'!$B$3:$AJ$81,33,0)</f>
        <v>M</v>
      </c>
      <c r="AI70" s="9" t="str">
        <f>VLOOKUP($B70,'[1]HK Aug''22'!$B$3:$AJ$81,34,0)</f>
        <v>M</v>
      </c>
      <c r="AJ70" s="9" t="str">
        <f>VLOOKUP($B70,'[1]HK Aug''22'!$B$3:$AJ$81,35,0)</f>
        <v>M</v>
      </c>
      <c r="AK70" s="9">
        <f t="shared" si="44"/>
        <v>17</v>
      </c>
      <c r="AL70" s="9">
        <f t="shared" si="45"/>
        <v>2</v>
      </c>
      <c r="AM70" s="9">
        <f t="shared" si="46"/>
        <v>6</v>
      </c>
      <c r="AN70" s="9">
        <f t="shared" si="47"/>
        <v>0</v>
      </c>
      <c r="AO70" s="9">
        <f t="shared" si="48"/>
        <v>0</v>
      </c>
      <c r="AP70" s="9">
        <f t="shared" si="49"/>
        <v>0</v>
      </c>
      <c r="AQ70" s="9">
        <f t="shared" si="50"/>
        <v>0</v>
      </c>
      <c r="AR70" s="9">
        <f t="shared" si="51"/>
        <v>0</v>
      </c>
      <c r="AS70" s="9">
        <f t="shared" si="52"/>
        <v>0</v>
      </c>
      <c r="AT70" s="18">
        <f t="shared" si="53"/>
        <v>0</v>
      </c>
      <c r="AU70" s="18">
        <f t="shared" si="54"/>
        <v>0</v>
      </c>
      <c r="AV70" s="9">
        <f t="shared" si="55"/>
        <v>4</v>
      </c>
      <c r="AW70" s="9">
        <f t="shared" si="56"/>
        <v>1</v>
      </c>
      <c r="AX70" s="18">
        <f t="shared" si="57"/>
        <v>0</v>
      </c>
      <c r="AY70" s="9">
        <f t="shared" si="58"/>
        <v>0</v>
      </c>
      <c r="AZ70" s="19">
        <f t="shared" ref="AZ70:AZ88" si="60">SUM(AK70:AS70)+AX70</f>
        <v>25</v>
      </c>
      <c r="BA70" s="22">
        <f t="shared" si="17"/>
        <v>4</v>
      </c>
      <c r="BB70" s="20">
        <f t="shared" ref="BB70:BB88" si="61">AZ70+AT70+AU70+AV70</f>
        <v>29</v>
      </c>
      <c r="BC70" s="20">
        <f t="shared" ref="BC70:BC88" si="62">AP70+AQ70+AR70+AS70+AT70</f>
        <v>0</v>
      </c>
      <c r="BD70" s="20">
        <f t="shared" si="59"/>
        <v>0</v>
      </c>
      <c r="BE70" s="20">
        <f t="shared" ref="BE70:BE88" si="63">AY70+AX70</f>
        <v>0</v>
      </c>
      <c r="BF70" s="21"/>
      <c r="BG70" s="21"/>
      <c r="BH70" s="22">
        <f t="shared" ref="BH70:BH88" si="64">BG70-BB70</f>
        <v>-29</v>
      </c>
      <c r="BI70" s="5"/>
      <c r="BJ70" s="5">
        <f t="shared" ref="BJ70:BJ88" si="65">(BC70+BD70*2)*8</f>
        <v>0</v>
      </c>
      <c r="BK70" s="5">
        <f t="shared" ref="BK70:BK88" si="66">BJ70*BI70</f>
        <v>0</v>
      </c>
      <c r="BL70" s="5"/>
      <c r="BM70" s="5">
        <f t="shared" ref="BM70:BM88" si="67">BL70-BK70</f>
        <v>0</v>
      </c>
      <c r="BP70" t="e">
        <f>VLOOKUP(B70,[2]GDA!$B$2:$AX$206,49,0)</f>
        <v>#N/A</v>
      </c>
      <c r="BQ70" t="e">
        <f t="shared" ref="BQ70:BQ89" si="68">BP70=AZ70</f>
        <v>#N/A</v>
      </c>
    </row>
    <row r="71" spans="1:69" ht="21.75" customHeight="1" x14ac:dyDescent="0.25">
      <c r="A71" s="15">
        <f t="shared" ref="A71" si="69">A70+1</f>
        <v>62</v>
      </c>
      <c r="B71" s="74" t="s">
        <v>176</v>
      </c>
      <c r="C71" s="56" t="s">
        <v>177</v>
      </c>
      <c r="D71" s="26" t="s">
        <v>210</v>
      </c>
      <c r="E71" s="36"/>
      <c r="F71" s="15" t="s">
        <v>211</v>
      </c>
      <c r="G71" s="9" t="s">
        <v>29</v>
      </c>
      <c r="H71" s="9" t="s">
        <v>29</v>
      </c>
      <c r="I71" s="9" t="s">
        <v>30</v>
      </c>
      <c r="J71" s="9" t="s">
        <v>30</v>
      </c>
      <c r="K71" s="9" t="s">
        <v>27</v>
      </c>
      <c r="L71" s="9" t="s">
        <v>30</v>
      </c>
      <c r="M71" s="9" t="s">
        <v>30</v>
      </c>
      <c r="N71" s="9" t="s">
        <v>30</v>
      </c>
      <c r="O71" s="9" t="s">
        <v>29</v>
      </c>
      <c r="P71" s="9" t="s">
        <v>28</v>
      </c>
      <c r="Q71" s="9" t="s">
        <v>28</v>
      </c>
      <c r="R71" s="9" t="s">
        <v>27</v>
      </c>
      <c r="S71" s="9" t="s">
        <v>28</v>
      </c>
      <c r="T71" s="9" t="s">
        <v>28</v>
      </c>
      <c r="U71" s="9" t="s">
        <v>28</v>
      </c>
      <c r="V71" s="9" t="s">
        <v>27</v>
      </c>
      <c r="W71" s="15" t="s">
        <v>28</v>
      </c>
      <c r="X71" s="15" t="s">
        <v>28</v>
      </c>
      <c r="Y71" s="52" t="s">
        <v>28</v>
      </c>
      <c r="Z71" s="53" t="s">
        <v>28</v>
      </c>
      <c r="AA71" s="15" t="s">
        <v>28</v>
      </c>
      <c r="AB71" s="15" t="s">
        <v>27</v>
      </c>
      <c r="AC71" s="15" t="s">
        <v>29</v>
      </c>
      <c r="AD71" s="9" t="s">
        <v>29</v>
      </c>
      <c r="AE71" s="9" t="s">
        <v>29</v>
      </c>
      <c r="AF71" s="9" t="s">
        <v>29</v>
      </c>
      <c r="AG71" s="9" t="s">
        <v>29</v>
      </c>
      <c r="AH71" s="9" t="str">
        <f>VLOOKUP($B71,'[1]HK Aug''22'!$B$3:$AJ$81,33,0)</f>
        <v>A</v>
      </c>
      <c r="AI71" s="9" t="str">
        <f>VLOOKUP($B71,'[1]HK Aug''22'!$B$3:$AJ$81,34,0)</f>
        <v>A</v>
      </c>
      <c r="AJ71" s="9" t="str">
        <f>VLOOKUP($B71,'[1]HK Aug''22'!$B$3:$AJ$81,35,0)</f>
        <v>A</v>
      </c>
      <c r="AK71" s="9">
        <f t="shared" si="44"/>
        <v>10</v>
      </c>
      <c r="AL71" s="9">
        <f t="shared" si="45"/>
        <v>5</v>
      </c>
      <c r="AM71" s="9">
        <f t="shared" si="46"/>
        <v>0</v>
      </c>
      <c r="AN71" s="9">
        <f t="shared" si="47"/>
        <v>0</v>
      </c>
      <c r="AO71" s="9">
        <f t="shared" si="48"/>
        <v>0</v>
      </c>
      <c r="AP71" s="9">
        <f t="shared" si="49"/>
        <v>0</v>
      </c>
      <c r="AQ71" s="9">
        <f t="shared" si="50"/>
        <v>0</v>
      </c>
      <c r="AR71" s="9">
        <f t="shared" si="51"/>
        <v>0</v>
      </c>
      <c r="AS71" s="9">
        <f t="shared" si="52"/>
        <v>0</v>
      </c>
      <c r="AT71" s="18">
        <f t="shared" si="53"/>
        <v>0</v>
      </c>
      <c r="AU71" s="18">
        <f t="shared" si="54"/>
        <v>0</v>
      </c>
      <c r="AV71" s="9">
        <f t="shared" si="55"/>
        <v>4</v>
      </c>
      <c r="AW71" s="9">
        <f t="shared" si="56"/>
        <v>11</v>
      </c>
      <c r="AX71" s="18">
        <f t="shared" si="57"/>
        <v>0</v>
      </c>
      <c r="AY71" s="9">
        <f t="shared" si="58"/>
        <v>0</v>
      </c>
      <c r="AZ71" s="19">
        <f t="shared" si="60"/>
        <v>15</v>
      </c>
      <c r="BA71" s="22">
        <f t="shared" si="17"/>
        <v>4</v>
      </c>
      <c r="BB71" s="20">
        <f t="shared" si="61"/>
        <v>19</v>
      </c>
      <c r="BC71" s="20">
        <f t="shared" si="62"/>
        <v>0</v>
      </c>
      <c r="BD71" s="20">
        <f t="shared" si="59"/>
        <v>0</v>
      </c>
      <c r="BE71" s="20">
        <f t="shared" si="63"/>
        <v>0</v>
      </c>
      <c r="BF71" s="21"/>
      <c r="BG71" s="21"/>
      <c r="BH71" s="22">
        <f t="shared" si="64"/>
        <v>-19</v>
      </c>
      <c r="BI71" s="5"/>
      <c r="BJ71" s="5">
        <f t="shared" si="65"/>
        <v>0</v>
      </c>
      <c r="BK71" s="5">
        <f t="shared" si="66"/>
        <v>0</v>
      </c>
      <c r="BL71" s="5"/>
      <c r="BM71" s="5">
        <f t="shared" si="67"/>
        <v>0</v>
      </c>
      <c r="BP71" t="e">
        <f>VLOOKUP(B71,[2]GDA!$B$2:$AX$206,49,0)</f>
        <v>#N/A</v>
      </c>
      <c r="BQ71" t="e">
        <f t="shared" si="68"/>
        <v>#N/A</v>
      </c>
    </row>
    <row r="72" spans="1:69" ht="21.75" customHeight="1" x14ac:dyDescent="0.25">
      <c r="A72" s="15">
        <v>63</v>
      </c>
      <c r="B72" s="74" t="s">
        <v>178</v>
      </c>
      <c r="C72" s="51" t="s">
        <v>179</v>
      </c>
      <c r="D72" s="26" t="s">
        <v>210</v>
      </c>
      <c r="E72" s="36"/>
      <c r="F72" s="15" t="s">
        <v>211</v>
      </c>
      <c r="G72" s="15" t="s">
        <v>31</v>
      </c>
      <c r="H72" s="15" t="s">
        <v>31</v>
      </c>
      <c r="I72" s="15" t="s">
        <v>31</v>
      </c>
      <c r="J72" s="15" t="s">
        <v>31</v>
      </c>
      <c r="K72" s="15" t="s">
        <v>27</v>
      </c>
      <c r="L72" s="15" t="s">
        <v>31</v>
      </c>
      <c r="M72" s="15" t="s">
        <v>31</v>
      </c>
      <c r="N72" s="15" t="s">
        <v>30</v>
      </c>
      <c r="O72" s="15" t="s">
        <v>28</v>
      </c>
      <c r="P72" s="15" t="s">
        <v>28</v>
      </c>
      <c r="Q72" s="15" t="s">
        <v>28</v>
      </c>
      <c r="R72" s="15" t="s">
        <v>27</v>
      </c>
      <c r="S72" s="15" t="s">
        <v>30</v>
      </c>
      <c r="T72" s="15" t="s">
        <v>29</v>
      </c>
      <c r="U72" s="15" t="s">
        <v>30</v>
      </c>
      <c r="V72" s="15" t="s">
        <v>28</v>
      </c>
      <c r="W72" s="15" t="s">
        <v>28</v>
      </c>
      <c r="X72" s="15" t="s">
        <v>28</v>
      </c>
      <c r="Y72" s="52" t="s">
        <v>27</v>
      </c>
      <c r="Z72" s="52" t="s">
        <v>30</v>
      </c>
      <c r="AA72" s="15" t="s">
        <v>30</v>
      </c>
      <c r="AB72" s="15" t="s">
        <v>30</v>
      </c>
      <c r="AC72" s="15" t="s">
        <v>30</v>
      </c>
      <c r="AD72" s="15" t="s">
        <v>30</v>
      </c>
      <c r="AE72" s="15" t="s">
        <v>30</v>
      </c>
      <c r="AF72" s="15" t="s">
        <v>27</v>
      </c>
      <c r="AG72" s="15" t="s">
        <v>29</v>
      </c>
      <c r="AH72" s="9" t="str">
        <f>VLOOKUP($B72,'[1]HK Aug''22'!$B$3:$AJ$81,33,0)</f>
        <v>E</v>
      </c>
      <c r="AI72" s="9" t="str">
        <f>VLOOKUP($B72,'[1]HK Aug''22'!$B$3:$AJ$81,34,0)</f>
        <v>E</v>
      </c>
      <c r="AJ72" s="9" t="str">
        <f>VLOOKUP($B72,'[1]HK Aug''22'!$B$3:$AJ$81,35,0)</f>
        <v>E</v>
      </c>
      <c r="AK72" s="9">
        <f t="shared" si="44"/>
        <v>6</v>
      </c>
      <c r="AL72" s="9">
        <f t="shared" si="45"/>
        <v>12</v>
      </c>
      <c r="AM72" s="9">
        <f t="shared" si="46"/>
        <v>6</v>
      </c>
      <c r="AN72" s="9">
        <f t="shared" si="47"/>
        <v>0</v>
      </c>
      <c r="AO72" s="9">
        <f t="shared" si="48"/>
        <v>0</v>
      </c>
      <c r="AP72" s="9">
        <f t="shared" si="49"/>
        <v>0</v>
      </c>
      <c r="AQ72" s="9">
        <f t="shared" si="50"/>
        <v>0</v>
      </c>
      <c r="AR72" s="9">
        <f t="shared" si="51"/>
        <v>0</v>
      </c>
      <c r="AS72" s="9">
        <f t="shared" si="52"/>
        <v>0</v>
      </c>
      <c r="AT72" s="18">
        <f t="shared" si="53"/>
        <v>0</v>
      </c>
      <c r="AU72" s="18">
        <f t="shared" si="54"/>
        <v>0</v>
      </c>
      <c r="AV72" s="9">
        <f t="shared" si="55"/>
        <v>4</v>
      </c>
      <c r="AW72" s="9">
        <f t="shared" si="56"/>
        <v>2</v>
      </c>
      <c r="AX72" s="18">
        <f t="shared" si="57"/>
        <v>0</v>
      </c>
      <c r="AY72" s="9">
        <f t="shared" si="58"/>
        <v>0</v>
      </c>
      <c r="AZ72" s="19">
        <f t="shared" si="60"/>
        <v>24</v>
      </c>
      <c r="BA72" s="22">
        <f t="shared" si="17"/>
        <v>4</v>
      </c>
      <c r="BB72" s="20">
        <f t="shared" si="61"/>
        <v>28</v>
      </c>
      <c r="BC72" s="20">
        <f t="shared" si="62"/>
        <v>0</v>
      </c>
      <c r="BD72" s="20">
        <f t="shared" si="59"/>
        <v>0</v>
      </c>
      <c r="BE72" s="20">
        <f t="shared" si="63"/>
        <v>0</v>
      </c>
      <c r="BF72" s="21"/>
      <c r="BG72" s="21"/>
      <c r="BH72" s="22">
        <f t="shared" si="64"/>
        <v>-28</v>
      </c>
      <c r="BI72" s="5"/>
      <c r="BJ72" s="5">
        <f t="shared" si="65"/>
        <v>0</v>
      </c>
      <c r="BK72" s="5">
        <f t="shared" si="66"/>
        <v>0</v>
      </c>
      <c r="BL72" s="5"/>
      <c r="BM72" s="5">
        <f t="shared" si="67"/>
        <v>0</v>
      </c>
      <c r="BP72" t="e">
        <f>VLOOKUP(B72,[2]GDA!$B$2:$AX$206,49,0)</f>
        <v>#N/A</v>
      </c>
      <c r="BQ72" t="e">
        <f t="shared" si="68"/>
        <v>#N/A</v>
      </c>
    </row>
    <row r="73" spans="1:69" ht="21.75" customHeight="1" x14ac:dyDescent="0.25">
      <c r="A73" s="15">
        <f t="shared" si="26"/>
        <v>64</v>
      </c>
      <c r="B73" s="74" t="s">
        <v>180</v>
      </c>
      <c r="C73" s="56" t="s">
        <v>181</v>
      </c>
      <c r="D73" s="26" t="s">
        <v>210</v>
      </c>
      <c r="E73" s="36"/>
      <c r="F73" s="15" t="s">
        <v>212</v>
      </c>
      <c r="G73" s="9" t="s">
        <v>28</v>
      </c>
      <c r="H73" s="9" t="s">
        <v>30</v>
      </c>
      <c r="I73" s="9" t="s">
        <v>30</v>
      </c>
      <c r="J73" s="9" t="s">
        <v>30</v>
      </c>
      <c r="K73" s="9" t="s">
        <v>30</v>
      </c>
      <c r="L73" s="9" t="s">
        <v>27</v>
      </c>
      <c r="M73" s="9" t="s">
        <v>31</v>
      </c>
      <c r="N73" s="9" t="s">
        <v>31</v>
      </c>
      <c r="O73" s="9" t="s">
        <v>31</v>
      </c>
      <c r="P73" s="9" t="s">
        <v>31</v>
      </c>
      <c r="Q73" s="9" t="s">
        <v>31</v>
      </c>
      <c r="R73" s="9" t="s">
        <v>29</v>
      </c>
      <c r="S73" s="9" t="s">
        <v>27</v>
      </c>
      <c r="T73" s="9" t="s">
        <v>28</v>
      </c>
      <c r="U73" s="9" t="s">
        <v>28</v>
      </c>
      <c r="V73" s="9" t="s">
        <v>28</v>
      </c>
      <c r="W73" s="15" t="s">
        <v>28</v>
      </c>
      <c r="X73" s="15" t="s">
        <v>28</v>
      </c>
      <c r="Y73" s="15" t="s">
        <v>28</v>
      </c>
      <c r="Z73" s="53" t="s">
        <v>27</v>
      </c>
      <c r="AA73" s="15" t="s">
        <v>28</v>
      </c>
      <c r="AB73" s="21" t="s">
        <v>28</v>
      </c>
      <c r="AC73" s="9" t="s">
        <v>28</v>
      </c>
      <c r="AD73" s="9" t="s">
        <v>28</v>
      </c>
      <c r="AE73" s="9" t="s">
        <v>28</v>
      </c>
      <c r="AF73" s="9" t="s">
        <v>28</v>
      </c>
      <c r="AG73" s="9" t="s">
        <v>27</v>
      </c>
      <c r="AH73" s="9" t="str">
        <f>VLOOKUP($B73,'[1]HK Aug''22'!$B$3:$AJ$81,33,0)</f>
        <v>M</v>
      </c>
      <c r="AI73" s="9" t="str">
        <f>VLOOKUP($B73,'[1]HK Aug''22'!$B$3:$AJ$81,34,0)</f>
        <v>M</v>
      </c>
      <c r="AJ73" s="9" t="str">
        <f>VLOOKUP($B73,'[1]HK Aug''22'!$B$3:$AJ$81,35,0)</f>
        <v>M</v>
      </c>
      <c r="AK73" s="9">
        <f t="shared" si="44"/>
        <v>16</v>
      </c>
      <c r="AL73" s="9">
        <f t="shared" si="45"/>
        <v>4</v>
      </c>
      <c r="AM73" s="9">
        <f t="shared" si="46"/>
        <v>5</v>
      </c>
      <c r="AN73" s="9">
        <f t="shared" si="47"/>
        <v>0</v>
      </c>
      <c r="AO73" s="9">
        <f t="shared" si="48"/>
        <v>0</v>
      </c>
      <c r="AP73" s="9">
        <f t="shared" si="49"/>
        <v>0</v>
      </c>
      <c r="AQ73" s="9">
        <f t="shared" si="50"/>
        <v>0</v>
      </c>
      <c r="AR73" s="9">
        <f t="shared" si="51"/>
        <v>0</v>
      </c>
      <c r="AS73" s="9">
        <f t="shared" si="52"/>
        <v>0</v>
      </c>
      <c r="AT73" s="18">
        <f t="shared" si="53"/>
        <v>0</v>
      </c>
      <c r="AU73" s="18">
        <f t="shared" si="54"/>
        <v>0</v>
      </c>
      <c r="AV73" s="9">
        <f t="shared" si="55"/>
        <v>4</v>
      </c>
      <c r="AW73" s="9">
        <f t="shared" si="56"/>
        <v>1</v>
      </c>
      <c r="AX73" s="18">
        <f t="shared" si="57"/>
        <v>0</v>
      </c>
      <c r="AY73" s="9">
        <f t="shared" si="58"/>
        <v>0</v>
      </c>
      <c r="AZ73" s="19">
        <f t="shared" si="60"/>
        <v>25</v>
      </c>
      <c r="BA73" s="22">
        <f t="shared" si="17"/>
        <v>4</v>
      </c>
      <c r="BB73" s="20">
        <f t="shared" si="61"/>
        <v>29</v>
      </c>
      <c r="BC73" s="20">
        <f t="shared" si="62"/>
        <v>0</v>
      </c>
      <c r="BD73" s="20">
        <f t="shared" si="59"/>
        <v>0</v>
      </c>
      <c r="BE73" s="20">
        <f t="shared" si="63"/>
        <v>0</v>
      </c>
      <c r="BF73" s="21"/>
      <c r="BG73" s="21"/>
      <c r="BH73" s="22">
        <f t="shared" si="64"/>
        <v>-29</v>
      </c>
      <c r="BI73" s="5"/>
      <c r="BJ73" s="5">
        <f t="shared" si="65"/>
        <v>0</v>
      </c>
      <c r="BK73" s="5">
        <f t="shared" si="66"/>
        <v>0</v>
      </c>
      <c r="BL73" s="5"/>
      <c r="BM73" s="5">
        <f t="shared" si="67"/>
        <v>0</v>
      </c>
      <c r="BP73" t="e">
        <f>VLOOKUP(B73,[2]GDA!$B$2:$AX$206,49,0)</f>
        <v>#N/A</v>
      </c>
      <c r="BQ73" t="e">
        <f t="shared" si="68"/>
        <v>#N/A</v>
      </c>
    </row>
    <row r="74" spans="1:69" ht="21.75" customHeight="1" x14ac:dyDescent="0.25">
      <c r="A74" s="15">
        <v>65</v>
      </c>
      <c r="B74" s="74" t="s">
        <v>182</v>
      </c>
      <c r="C74" s="51" t="s">
        <v>183</v>
      </c>
      <c r="D74" s="26" t="s">
        <v>210</v>
      </c>
      <c r="E74" s="36"/>
      <c r="F74" s="15" t="s">
        <v>213</v>
      </c>
      <c r="G74" s="9" t="s">
        <v>30</v>
      </c>
      <c r="H74" s="9" t="s">
        <v>30</v>
      </c>
      <c r="I74" s="9" t="s">
        <v>30</v>
      </c>
      <c r="J74" s="9" t="s">
        <v>30</v>
      </c>
      <c r="K74" s="9" t="s">
        <v>30</v>
      </c>
      <c r="L74" s="9" t="s">
        <v>28</v>
      </c>
      <c r="M74" s="9" t="s">
        <v>27</v>
      </c>
      <c r="N74" s="9" t="s">
        <v>28</v>
      </c>
      <c r="O74" s="9" t="s">
        <v>28</v>
      </c>
      <c r="P74" s="9" t="s">
        <v>28</v>
      </c>
      <c r="Q74" s="9" t="s">
        <v>28</v>
      </c>
      <c r="R74" s="9" t="s">
        <v>28</v>
      </c>
      <c r="S74" s="9" t="s">
        <v>28</v>
      </c>
      <c r="T74" s="9" t="s">
        <v>27</v>
      </c>
      <c r="U74" s="15" t="s">
        <v>29</v>
      </c>
      <c r="V74" s="9" t="s">
        <v>31</v>
      </c>
      <c r="W74" s="15" t="s">
        <v>31</v>
      </c>
      <c r="X74" s="15" t="s">
        <v>31</v>
      </c>
      <c r="Y74" s="15" t="s">
        <v>31</v>
      </c>
      <c r="Z74" s="9" t="s">
        <v>31</v>
      </c>
      <c r="AA74" s="9" t="s">
        <v>27</v>
      </c>
      <c r="AB74" s="9" t="s">
        <v>31</v>
      </c>
      <c r="AC74" s="9" t="s">
        <v>29</v>
      </c>
      <c r="AD74" s="9" t="s">
        <v>28</v>
      </c>
      <c r="AE74" s="15" t="s">
        <v>28</v>
      </c>
      <c r="AF74" s="9" t="s">
        <v>28</v>
      </c>
      <c r="AG74" s="9" t="s">
        <v>28</v>
      </c>
      <c r="AH74" s="9" t="str">
        <f>VLOOKUP($B74,'[1]HK Aug''22'!$B$3:$AJ$81,33,0)</f>
        <v>O</v>
      </c>
      <c r="AI74" s="9" t="str">
        <f>VLOOKUP($B74,'[1]HK Aug''22'!$B$3:$AJ$81,34,0)</f>
        <v>M</v>
      </c>
      <c r="AJ74" s="9" t="str">
        <f>VLOOKUP($B74,'[1]HK Aug''22'!$B$3:$AJ$81,35,0)</f>
        <v>M</v>
      </c>
      <c r="AK74" s="9">
        <f t="shared" si="44"/>
        <v>13</v>
      </c>
      <c r="AL74" s="9">
        <f t="shared" si="45"/>
        <v>5</v>
      </c>
      <c r="AM74" s="9">
        <f t="shared" si="46"/>
        <v>6</v>
      </c>
      <c r="AN74" s="9">
        <f t="shared" si="47"/>
        <v>0</v>
      </c>
      <c r="AO74" s="9">
        <f t="shared" si="48"/>
        <v>0</v>
      </c>
      <c r="AP74" s="9">
        <f t="shared" si="49"/>
        <v>0</v>
      </c>
      <c r="AQ74" s="9">
        <f t="shared" si="50"/>
        <v>0</v>
      </c>
      <c r="AR74" s="9">
        <f t="shared" si="51"/>
        <v>0</v>
      </c>
      <c r="AS74" s="9">
        <f t="shared" si="52"/>
        <v>0</v>
      </c>
      <c r="AT74" s="18">
        <f t="shared" si="53"/>
        <v>0</v>
      </c>
      <c r="AU74" s="18">
        <f t="shared" si="54"/>
        <v>0</v>
      </c>
      <c r="AV74" s="9">
        <f t="shared" si="55"/>
        <v>4</v>
      </c>
      <c r="AW74" s="9">
        <f t="shared" si="56"/>
        <v>2</v>
      </c>
      <c r="AX74" s="18">
        <f t="shared" si="57"/>
        <v>0</v>
      </c>
      <c r="AY74" s="9">
        <f t="shared" si="58"/>
        <v>0</v>
      </c>
      <c r="AZ74" s="19">
        <f t="shared" si="60"/>
        <v>24</v>
      </c>
      <c r="BA74" s="22">
        <f t="shared" si="17"/>
        <v>4</v>
      </c>
      <c r="BB74" s="20">
        <f t="shared" si="61"/>
        <v>28</v>
      </c>
      <c r="BC74" s="20">
        <f t="shared" si="62"/>
        <v>0</v>
      </c>
      <c r="BD74" s="20">
        <f t="shared" si="59"/>
        <v>0</v>
      </c>
      <c r="BE74" s="20">
        <f t="shared" si="63"/>
        <v>0</v>
      </c>
      <c r="BF74" s="21"/>
      <c r="BG74" s="21"/>
      <c r="BH74" s="22">
        <f t="shared" si="64"/>
        <v>-28</v>
      </c>
      <c r="BI74" s="5"/>
      <c r="BJ74" s="5">
        <f t="shared" si="65"/>
        <v>0</v>
      </c>
      <c r="BK74" s="5">
        <f t="shared" si="66"/>
        <v>0</v>
      </c>
      <c r="BL74" s="5"/>
      <c r="BM74" s="5">
        <f t="shared" si="67"/>
        <v>0</v>
      </c>
      <c r="BP74" t="e">
        <f>VLOOKUP(B74,[2]GDA!$B$2:$AX$206,49,0)</f>
        <v>#N/A</v>
      </c>
      <c r="BQ74" t="e">
        <f t="shared" si="68"/>
        <v>#N/A</v>
      </c>
    </row>
    <row r="75" spans="1:69" ht="21.75" customHeight="1" x14ac:dyDescent="0.25">
      <c r="A75" s="15">
        <f t="shared" ref="A75" si="70">A74+1</f>
        <v>66</v>
      </c>
      <c r="B75" s="74" t="s">
        <v>184</v>
      </c>
      <c r="C75" s="51" t="s">
        <v>185</v>
      </c>
      <c r="D75" s="26" t="s">
        <v>210</v>
      </c>
      <c r="E75" s="36"/>
      <c r="F75" s="15" t="s">
        <v>214</v>
      </c>
      <c r="G75" s="9" t="s">
        <v>27</v>
      </c>
      <c r="H75" s="9" t="s">
        <v>28</v>
      </c>
      <c r="I75" s="9" t="s">
        <v>28</v>
      </c>
      <c r="J75" s="9" t="s">
        <v>28</v>
      </c>
      <c r="K75" s="9" t="s">
        <v>28</v>
      </c>
      <c r="L75" s="9" t="s">
        <v>28</v>
      </c>
      <c r="M75" s="9" t="s">
        <v>28</v>
      </c>
      <c r="N75" s="9" t="s">
        <v>27</v>
      </c>
      <c r="O75" s="9" t="s">
        <v>30</v>
      </c>
      <c r="P75" s="9" t="s">
        <v>30</v>
      </c>
      <c r="Q75" s="9" t="s">
        <v>30</v>
      </c>
      <c r="R75" s="9" t="s">
        <v>30</v>
      </c>
      <c r="S75" s="9" t="s">
        <v>30</v>
      </c>
      <c r="T75" s="9" t="s">
        <v>30</v>
      </c>
      <c r="U75" s="9" t="s">
        <v>27</v>
      </c>
      <c r="V75" s="15" t="s">
        <v>28</v>
      </c>
      <c r="W75" s="15" t="s">
        <v>28</v>
      </c>
      <c r="X75" s="15" t="s">
        <v>28</v>
      </c>
      <c r="Y75" s="52" t="s">
        <v>28</v>
      </c>
      <c r="Z75" s="52" t="s">
        <v>28</v>
      </c>
      <c r="AA75" s="15" t="s">
        <v>28</v>
      </c>
      <c r="AB75" s="9" t="s">
        <v>27</v>
      </c>
      <c r="AC75" s="9" t="s">
        <v>31</v>
      </c>
      <c r="AD75" s="9" t="s">
        <v>31</v>
      </c>
      <c r="AE75" s="15" t="s">
        <v>31</v>
      </c>
      <c r="AF75" s="9" t="s">
        <v>31</v>
      </c>
      <c r="AG75" s="9" t="s">
        <v>31</v>
      </c>
      <c r="AH75" s="9" t="str">
        <f>VLOOKUP($B75,'[1]HK Aug''22'!$B$3:$AJ$81,33,0)</f>
        <v>N</v>
      </c>
      <c r="AI75" s="9" t="str">
        <f>VLOOKUP($B75,'[1]HK Aug''22'!$B$3:$AJ$81,34,0)</f>
        <v>O</v>
      </c>
      <c r="AJ75" s="9" t="str">
        <f>VLOOKUP($B75,'[1]HK Aug''22'!$B$3:$AJ$81,35,0)</f>
        <v>E</v>
      </c>
      <c r="AK75" s="9">
        <f t="shared" si="44"/>
        <v>12</v>
      </c>
      <c r="AL75" s="9">
        <f t="shared" si="45"/>
        <v>7</v>
      </c>
      <c r="AM75" s="9">
        <f t="shared" si="46"/>
        <v>6</v>
      </c>
      <c r="AN75" s="9">
        <f t="shared" si="47"/>
        <v>0</v>
      </c>
      <c r="AO75" s="9">
        <f t="shared" si="48"/>
        <v>0</v>
      </c>
      <c r="AP75" s="9">
        <f t="shared" si="49"/>
        <v>0</v>
      </c>
      <c r="AQ75" s="9">
        <f t="shared" si="50"/>
        <v>0</v>
      </c>
      <c r="AR75" s="9">
        <f t="shared" si="51"/>
        <v>0</v>
      </c>
      <c r="AS75" s="9">
        <f t="shared" si="52"/>
        <v>0</v>
      </c>
      <c r="AT75" s="18">
        <f t="shared" si="53"/>
        <v>0</v>
      </c>
      <c r="AU75" s="18">
        <f t="shared" si="54"/>
        <v>0</v>
      </c>
      <c r="AV75" s="9">
        <f t="shared" si="55"/>
        <v>5</v>
      </c>
      <c r="AW75" s="9">
        <f t="shared" si="56"/>
        <v>0</v>
      </c>
      <c r="AX75" s="18">
        <f t="shared" si="57"/>
        <v>0</v>
      </c>
      <c r="AY75" s="9">
        <f t="shared" si="58"/>
        <v>0</v>
      </c>
      <c r="AZ75" s="19">
        <f t="shared" si="60"/>
        <v>25</v>
      </c>
      <c r="BA75" s="22">
        <f t="shared" ref="BA75:BA88" si="71">BB75-AZ75</f>
        <v>5</v>
      </c>
      <c r="BB75" s="20">
        <f t="shared" si="61"/>
        <v>30</v>
      </c>
      <c r="BC75" s="20">
        <f t="shared" si="62"/>
        <v>0</v>
      </c>
      <c r="BD75" s="20">
        <f t="shared" si="59"/>
        <v>0</v>
      </c>
      <c r="BE75" s="20">
        <f t="shared" si="63"/>
        <v>0</v>
      </c>
      <c r="BF75" s="21"/>
      <c r="BG75" s="21"/>
      <c r="BH75" s="22">
        <f t="shared" si="64"/>
        <v>-30</v>
      </c>
      <c r="BI75" s="5"/>
      <c r="BJ75" s="5">
        <f t="shared" si="65"/>
        <v>0</v>
      </c>
      <c r="BK75" s="5">
        <f t="shared" si="66"/>
        <v>0</v>
      </c>
      <c r="BL75" s="5"/>
      <c r="BM75" s="5">
        <f t="shared" si="67"/>
        <v>0</v>
      </c>
      <c r="BP75" t="e">
        <f>VLOOKUP(B75,[2]GDA!$B$2:$AX$206,49,0)</f>
        <v>#N/A</v>
      </c>
      <c r="BQ75" t="e">
        <f t="shared" si="68"/>
        <v>#N/A</v>
      </c>
    </row>
    <row r="76" spans="1:69" ht="21.75" customHeight="1" x14ac:dyDescent="0.25">
      <c r="A76" s="15">
        <v>67</v>
      </c>
      <c r="B76" s="74" t="s">
        <v>186</v>
      </c>
      <c r="C76" s="56" t="s">
        <v>187</v>
      </c>
      <c r="D76" s="26" t="s">
        <v>210</v>
      </c>
      <c r="E76" s="36"/>
      <c r="F76" s="15" t="s">
        <v>215</v>
      </c>
      <c r="G76" s="9" t="s">
        <v>30</v>
      </c>
      <c r="H76" s="9" t="s">
        <v>27</v>
      </c>
      <c r="I76" s="9" t="s">
        <v>31</v>
      </c>
      <c r="J76" s="9" t="s">
        <v>31</v>
      </c>
      <c r="K76" s="9" t="s">
        <v>31</v>
      </c>
      <c r="L76" s="9" t="s">
        <v>31</v>
      </c>
      <c r="M76" s="9" t="s">
        <v>31</v>
      </c>
      <c r="N76" s="9" t="s">
        <v>29</v>
      </c>
      <c r="O76" s="9" t="s">
        <v>27</v>
      </c>
      <c r="P76" s="9" t="s">
        <v>28</v>
      </c>
      <c r="Q76" s="9" t="s">
        <v>28</v>
      </c>
      <c r="R76" s="9" t="s">
        <v>28</v>
      </c>
      <c r="S76" s="9" t="s">
        <v>28</v>
      </c>
      <c r="T76" s="9" t="s">
        <v>28</v>
      </c>
      <c r="U76" s="9" t="s">
        <v>28</v>
      </c>
      <c r="V76" s="9" t="s">
        <v>27</v>
      </c>
      <c r="W76" s="15" t="s">
        <v>28</v>
      </c>
      <c r="X76" s="15" t="s">
        <v>28</v>
      </c>
      <c r="Y76" s="52" t="s">
        <v>28</v>
      </c>
      <c r="Z76" s="53" t="s">
        <v>28</v>
      </c>
      <c r="AA76" s="15" t="s">
        <v>28</v>
      </c>
      <c r="AB76" s="9" t="s">
        <v>28</v>
      </c>
      <c r="AC76" s="9" t="s">
        <v>27</v>
      </c>
      <c r="AD76" s="9" t="s">
        <v>28</v>
      </c>
      <c r="AE76" s="15" t="s">
        <v>29</v>
      </c>
      <c r="AF76" s="9" t="s">
        <v>28</v>
      </c>
      <c r="AG76" s="9" t="s">
        <v>28</v>
      </c>
      <c r="AH76" s="9" t="str">
        <f>VLOOKUP($B76,'[1]HK Aug''22'!$B$3:$AJ$81,33,0)</f>
        <v>M</v>
      </c>
      <c r="AI76" s="9" t="str">
        <f>VLOOKUP($B76,'[1]HK Aug''22'!$B$3:$AJ$81,34,0)</f>
        <v>M</v>
      </c>
      <c r="AJ76" s="9" t="str">
        <f>VLOOKUP($B76,'[1]HK Aug''22'!$B$3:$AJ$81,35,0)</f>
        <v>O</v>
      </c>
      <c r="AK76" s="9">
        <f t="shared" si="44"/>
        <v>17</v>
      </c>
      <c r="AL76" s="9">
        <f t="shared" si="45"/>
        <v>1</v>
      </c>
      <c r="AM76" s="9">
        <f t="shared" si="46"/>
        <v>5</v>
      </c>
      <c r="AN76" s="9">
        <f t="shared" si="47"/>
        <v>0</v>
      </c>
      <c r="AO76" s="9">
        <f t="shared" si="48"/>
        <v>0</v>
      </c>
      <c r="AP76" s="9">
        <f t="shared" si="49"/>
        <v>0</v>
      </c>
      <c r="AQ76" s="9">
        <f t="shared" si="50"/>
        <v>0</v>
      </c>
      <c r="AR76" s="9">
        <f t="shared" si="51"/>
        <v>0</v>
      </c>
      <c r="AS76" s="9">
        <f t="shared" si="52"/>
        <v>0</v>
      </c>
      <c r="AT76" s="18">
        <f t="shared" si="53"/>
        <v>0</v>
      </c>
      <c r="AU76" s="18">
        <f t="shared" si="54"/>
        <v>0</v>
      </c>
      <c r="AV76" s="9">
        <f t="shared" si="55"/>
        <v>5</v>
      </c>
      <c r="AW76" s="9">
        <f t="shared" si="56"/>
        <v>2</v>
      </c>
      <c r="AX76" s="18">
        <f t="shared" si="57"/>
        <v>0</v>
      </c>
      <c r="AY76" s="9">
        <f t="shared" si="58"/>
        <v>0</v>
      </c>
      <c r="AZ76" s="19">
        <f t="shared" si="60"/>
        <v>23</v>
      </c>
      <c r="BA76" s="22">
        <f t="shared" si="71"/>
        <v>5</v>
      </c>
      <c r="BB76" s="20">
        <f t="shared" si="61"/>
        <v>28</v>
      </c>
      <c r="BC76" s="20">
        <f t="shared" si="62"/>
        <v>0</v>
      </c>
      <c r="BD76" s="20">
        <f t="shared" si="59"/>
        <v>0</v>
      </c>
      <c r="BE76" s="20">
        <f t="shared" si="63"/>
        <v>0</v>
      </c>
      <c r="BF76" s="21"/>
      <c r="BG76" s="21"/>
      <c r="BH76" s="22">
        <f t="shared" si="64"/>
        <v>-28</v>
      </c>
      <c r="BI76" s="5"/>
      <c r="BJ76" s="5">
        <f t="shared" si="65"/>
        <v>0</v>
      </c>
      <c r="BK76" s="5">
        <f t="shared" si="66"/>
        <v>0</v>
      </c>
      <c r="BL76" s="5"/>
      <c r="BM76" s="5">
        <f t="shared" si="67"/>
        <v>0</v>
      </c>
      <c r="BP76" t="e">
        <f>VLOOKUP(B76,[2]GDA!$B$2:$AX$206,49,0)</f>
        <v>#N/A</v>
      </c>
      <c r="BQ76" t="e">
        <f t="shared" si="68"/>
        <v>#N/A</v>
      </c>
    </row>
    <row r="77" spans="1:69" ht="21.75" customHeight="1" x14ac:dyDescent="0.25">
      <c r="A77" s="15">
        <f t="shared" ref="A77:A85" si="72">A76+1</f>
        <v>68</v>
      </c>
      <c r="B77" s="75" t="s">
        <v>188</v>
      </c>
      <c r="C77" s="73" t="s">
        <v>189</v>
      </c>
      <c r="D77" s="26" t="s">
        <v>210</v>
      </c>
      <c r="E77" s="36"/>
      <c r="F77" s="15" t="s">
        <v>216</v>
      </c>
      <c r="G77" s="9" t="s">
        <v>28</v>
      </c>
      <c r="H77" s="9" t="s">
        <v>28</v>
      </c>
      <c r="I77" s="9" t="s">
        <v>27</v>
      </c>
      <c r="J77" s="9" t="s">
        <v>28</v>
      </c>
      <c r="K77" s="9" t="s">
        <v>28</v>
      </c>
      <c r="L77" s="9" t="s">
        <v>28</v>
      </c>
      <c r="M77" s="9" t="s">
        <v>28</v>
      </c>
      <c r="N77" s="9" t="s">
        <v>28</v>
      </c>
      <c r="O77" s="9" t="s">
        <v>28</v>
      </c>
      <c r="P77" s="9" t="s">
        <v>27</v>
      </c>
      <c r="Q77" s="9" t="s">
        <v>28</v>
      </c>
      <c r="R77" s="9" t="s">
        <v>31</v>
      </c>
      <c r="S77" s="15" t="s">
        <v>29</v>
      </c>
      <c r="T77" s="15" t="s">
        <v>28</v>
      </c>
      <c r="U77" s="9" t="s">
        <v>28</v>
      </c>
      <c r="V77" s="15" t="s">
        <v>28</v>
      </c>
      <c r="W77" s="15" t="s">
        <v>27</v>
      </c>
      <c r="X77" s="15" t="s">
        <v>28</v>
      </c>
      <c r="Y77" s="15" t="s">
        <v>28</v>
      </c>
      <c r="Z77" s="15" t="s">
        <v>28</v>
      </c>
      <c r="AA77" s="15" t="s">
        <v>28</v>
      </c>
      <c r="AB77" s="9" t="s">
        <v>28</v>
      </c>
      <c r="AC77" s="9" t="s">
        <v>28</v>
      </c>
      <c r="AD77" s="9" t="s">
        <v>27</v>
      </c>
      <c r="AE77" s="15" t="s">
        <v>28</v>
      </c>
      <c r="AF77" s="9" t="s">
        <v>28</v>
      </c>
      <c r="AG77" s="9" t="s">
        <v>28</v>
      </c>
      <c r="AH77" s="9" t="str">
        <f>VLOOKUP($B77,'[1]HK Aug''22'!$B$3:$AJ$81,33,0)</f>
        <v>M</v>
      </c>
      <c r="AI77" s="9" t="str">
        <f>VLOOKUP($B77,'[1]HK Aug''22'!$B$3:$AJ$81,34,0)</f>
        <v>M</v>
      </c>
      <c r="AJ77" s="9" t="str">
        <f>VLOOKUP($B77,'[1]HK Aug''22'!$B$3:$AJ$81,35,0)</f>
        <v>M</v>
      </c>
      <c r="AK77" s="9">
        <f t="shared" si="44"/>
        <v>24</v>
      </c>
      <c r="AL77" s="9">
        <f t="shared" si="45"/>
        <v>0</v>
      </c>
      <c r="AM77" s="9">
        <f t="shared" si="46"/>
        <v>1</v>
      </c>
      <c r="AN77" s="9">
        <f t="shared" si="47"/>
        <v>0</v>
      </c>
      <c r="AO77" s="9">
        <f t="shared" si="48"/>
        <v>0</v>
      </c>
      <c r="AP77" s="9">
        <f t="shared" si="49"/>
        <v>0</v>
      </c>
      <c r="AQ77" s="9">
        <f t="shared" si="50"/>
        <v>0</v>
      </c>
      <c r="AR77" s="9">
        <f t="shared" si="51"/>
        <v>0</v>
      </c>
      <c r="AS77" s="9">
        <f t="shared" si="52"/>
        <v>0</v>
      </c>
      <c r="AT77" s="18">
        <f t="shared" si="53"/>
        <v>0</v>
      </c>
      <c r="AU77" s="18">
        <f t="shared" si="54"/>
        <v>0</v>
      </c>
      <c r="AV77" s="9">
        <f t="shared" si="55"/>
        <v>4</v>
      </c>
      <c r="AW77" s="9">
        <f t="shared" si="56"/>
        <v>1</v>
      </c>
      <c r="AX77" s="18">
        <f t="shared" si="57"/>
        <v>0</v>
      </c>
      <c r="AY77" s="9">
        <f t="shared" si="58"/>
        <v>0</v>
      </c>
      <c r="AZ77" s="19">
        <f t="shared" si="60"/>
        <v>25</v>
      </c>
      <c r="BA77" s="22">
        <f t="shared" si="71"/>
        <v>4</v>
      </c>
      <c r="BB77" s="20">
        <f t="shared" si="61"/>
        <v>29</v>
      </c>
      <c r="BC77" s="20">
        <f t="shared" si="62"/>
        <v>0</v>
      </c>
      <c r="BD77" s="20">
        <f t="shared" si="59"/>
        <v>0</v>
      </c>
      <c r="BE77" s="20">
        <f t="shared" si="63"/>
        <v>0</v>
      </c>
      <c r="BF77" s="21"/>
      <c r="BG77" s="21"/>
      <c r="BH77" s="22">
        <f t="shared" si="64"/>
        <v>-29</v>
      </c>
      <c r="BI77" s="5"/>
      <c r="BJ77" s="5">
        <f t="shared" si="65"/>
        <v>0</v>
      </c>
      <c r="BK77" s="5">
        <f t="shared" si="66"/>
        <v>0</v>
      </c>
      <c r="BL77" s="5"/>
      <c r="BM77" s="5">
        <f t="shared" si="67"/>
        <v>0</v>
      </c>
      <c r="BP77" t="e">
        <f>VLOOKUP(B77,[2]GDA!$B$2:$AX$206,49,0)</f>
        <v>#N/A</v>
      </c>
      <c r="BQ77" t="e">
        <f t="shared" si="68"/>
        <v>#N/A</v>
      </c>
    </row>
    <row r="78" spans="1:69" ht="21.75" customHeight="1" x14ac:dyDescent="0.25">
      <c r="A78" s="15">
        <v>69</v>
      </c>
      <c r="B78" s="75" t="s">
        <v>190</v>
      </c>
      <c r="C78" s="56" t="s">
        <v>37</v>
      </c>
      <c r="D78" s="26" t="s">
        <v>210</v>
      </c>
      <c r="E78" s="36"/>
      <c r="F78" s="15" t="s">
        <v>217</v>
      </c>
      <c r="G78" s="9" t="s">
        <v>30</v>
      </c>
      <c r="H78" s="9" t="s">
        <v>30</v>
      </c>
      <c r="I78" s="9" t="s">
        <v>30</v>
      </c>
      <c r="J78" s="9" t="s">
        <v>27</v>
      </c>
      <c r="K78" s="9" t="s">
        <v>28</v>
      </c>
      <c r="L78" s="9" t="s">
        <v>28</v>
      </c>
      <c r="M78" s="9" t="s">
        <v>28</v>
      </c>
      <c r="N78" s="9" t="s">
        <v>28</v>
      </c>
      <c r="O78" s="9" t="s">
        <v>28</v>
      </c>
      <c r="P78" s="9" t="s">
        <v>28</v>
      </c>
      <c r="Q78" s="9" t="s">
        <v>27</v>
      </c>
      <c r="R78" s="9" t="s">
        <v>30</v>
      </c>
      <c r="S78" s="9" t="s">
        <v>30</v>
      </c>
      <c r="T78" s="9" t="s">
        <v>30</v>
      </c>
      <c r="U78" s="15" t="s">
        <v>30</v>
      </c>
      <c r="V78" s="9" t="s">
        <v>30</v>
      </c>
      <c r="W78" s="15" t="s">
        <v>30</v>
      </c>
      <c r="X78" s="15" t="s">
        <v>27</v>
      </c>
      <c r="Y78" s="52" t="s">
        <v>31</v>
      </c>
      <c r="Z78" s="53" t="s">
        <v>31</v>
      </c>
      <c r="AA78" s="15" t="s">
        <v>31</v>
      </c>
      <c r="AB78" s="9" t="s">
        <v>29</v>
      </c>
      <c r="AC78" s="9" t="s">
        <v>31</v>
      </c>
      <c r="AD78" s="9" t="s">
        <v>30</v>
      </c>
      <c r="AE78" s="15" t="s">
        <v>27</v>
      </c>
      <c r="AF78" s="9" t="s">
        <v>28</v>
      </c>
      <c r="AG78" s="9" t="s">
        <v>28</v>
      </c>
      <c r="AH78" s="9" t="str">
        <f>VLOOKUP($B78,'[1]HK Aug''22'!$B$3:$AJ$81,33,0)</f>
        <v>M</v>
      </c>
      <c r="AI78" s="9" t="str">
        <f>VLOOKUP($B78,'[1]HK Aug''22'!$B$3:$AJ$81,34,0)</f>
        <v>M</v>
      </c>
      <c r="AJ78" s="9" t="str">
        <f>VLOOKUP($B78,'[1]HK Aug''22'!$B$3:$AJ$81,35,0)</f>
        <v>M</v>
      </c>
      <c r="AK78" s="9">
        <f t="shared" si="44"/>
        <v>11</v>
      </c>
      <c r="AL78" s="9">
        <f t="shared" si="45"/>
        <v>10</v>
      </c>
      <c r="AM78" s="9">
        <f t="shared" si="46"/>
        <v>4</v>
      </c>
      <c r="AN78" s="9">
        <f t="shared" si="47"/>
        <v>0</v>
      </c>
      <c r="AO78" s="9">
        <f t="shared" si="48"/>
        <v>0</v>
      </c>
      <c r="AP78" s="9">
        <f t="shared" si="49"/>
        <v>0</v>
      </c>
      <c r="AQ78" s="9">
        <f t="shared" si="50"/>
        <v>0</v>
      </c>
      <c r="AR78" s="9">
        <f t="shared" si="51"/>
        <v>0</v>
      </c>
      <c r="AS78" s="9">
        <f t="shared" si="52"/>
        <v>0</v>
      </c>
      <c r="AT78" s="18">
        <f t="shared" si="53"/>
        <v>0</v>
      </c>
      <c r="AU78" s="18">
        <f t="shared" si="54"/>
        <v>0</v>
      </c>
      <c r="AV78" s="9">
        <f t="shared" si="55"/>
        <v>4</v>
      </c>
      <c r="AW78" s="9">
        <f t="shared" si="56"/>
        <v>1</v>
      </c>
      <c r="AX78" s="18">
        <f t="shared" si="57"/>
        <v>0</v>
      </c>
      <c r="AY78" s="9">
        <f t="shared" si="58"/>
        <v>0</v>
      </c>
      <c r="AZ78" s="19">
        <f t="shared" si="60"/>
        <v>25</v>
      </c>
      <c r="BA78" s="22">
        <f t="shared" si="71"/>
        <v>4</v>
      </c>
      <c r="BB78" s="20">
        <f t="shared" si="61"/>
        <v>29</v>
      </c>
      <c r="BC78" s="20">
        <f t="shared" si="62"/>
        <v>0</v>
      </c>
      <c r="BD78" s="20">
        <f t="shared" si="59"/>
        <v>0</v>
      </c>
      <c r="BE78" s="20">
        <f t="shared" si="63"/>
        <v>0</v>
      </c>
      <c r="BF78" s="21"/>
      <c r="BG78" s="21"/>
      <c r="BH78" s="22">
        <f t="shared" si="64"/>
        <v>-29</v>
      </c>
      <c r="BI78" s="5"/>
      <c r="BJ78" s="5">
        <f t="shared" si="65"/>
        <v>0</v>
      </c>
      <c r="BK78" s="5">
        <f t="shared" si="66"/>
        <v>0</v>
      </c>
      <c r="BL78" s="5"/>
      <c r="BM78" s="5">
        <f t="shared" si="67"/>
        <v>0</v>
      </c>
      <c r="BP78" t="e">
        <f>VLOOKUP(B78,[2]GDA!$B$2:$AX$206,49,0)</f>
        <v>#N/A</v>
      </c>
      <c r="BQ78" t="e">
        <f t="shared" si="68"/>
        <v>#N/A</v>
      </c>
    </row>
    <row r="79" spans="1:69" ht="21.75" customHeight="1" x14ac:dyDescent="0.25">
      <c r="A79" s="15">
        <f t="shared" ref="A79" si="73">A78+1</f>
        <v>70</v>
      </c>
      <c r="B79" s="75" t="s">
        <v>191</v>
      </c>
      <c r="C79" s="55" t="s">
        <v>34</v>
      </c>
      <c r="D79" s="26" t="s">
        <v>210</v>
      </c>
      <c r="E79" s="36"/>
      <c r="F79" s="15" t="s">
        <v>211</v>
      </c>
      <c r="G79" s="9" t="s">
        <v>30</v>
      </c>
      <c r="H79" s="9" t="s">
        <v>30</v>
      </c>
      <c r="I79" s="9" t="s">
        <v>30</v>
      </c>
      <c r="J79" s="9" t="s">
        <v>30</v>
      </c>
      <c r="K79" s="9" t="s">
        <v>27</v>
      </c>
      <c r="L79" s="9" t="s">
        <v>28</v>
      </c>
      <c r="M79" s="9" t="s">
        <v>28</v>
      </c>
      <c r="N79" s="9" t="s">
        <v>28</v>
      </c>
      <c r="O79" s="9" t="s">
        <v>28</v>
      </c>
      <c r="P79" s="9" t="s">
        <v>28</v>
      </c>
      <c r="Q79" s="9" t="s">
        <v>28</v>
      </c>
      <c r="R79" s="9" t="s">
        <v>27</v>
      </c>
      <c r="S79" s="9" t="s">
        <v>30</v>
      </c>
      <c r="T79" s="9" t="s">
        <v>30</v>
      </c>
      <c r="U79" s="15" t="s">
        <v>30</v>
      </c>
      <c r="V79" s="9" t="s">
        <v>30</v>
      </c>
      <c r="W79" s="15" t="s">
        <v>30</v>
      </c>
      <c r="X79" s="15" t="s">
        <v>30</v>
      </c>
      <c r="Y79" s="52" t="s">
        <v>27</v>
      </c>
      <c r="Z79" s="53" t="s">
        <v>28</v>
      </c>
      <c r="AA79" s="15" t="s">
        <v>28</v>
      </c>
      <c r="AB79" s="9" t="s">
        <v>30</v>
      </c>
      <c r="AC79" s="9" t="s">
        <v>28</v>
      </c>
      <c r="AD79" s="9" t="s">
        <v>28</v>
      </c>
      <c r="AE79" s="15" t="s">
        <v>28</v>
      </c>
      <c r="AF79" s="9" t="s">
        <v>27</v>
      </c>
      <c r="AG79" s="9" t="s">
        <v>31</v>
      </c>
      <c r="AH79" s="9" t="str">
        <f>VLOOKUP($B79,'[1]HK Aug''22'!$B$3:$AJ$81,33,0)</f>
        <v>E</v>
      </c>
      <c r="AI79" s="9" t="str">
        <f>VLOOKUP($B79,'[1]HK Aug''22'!$B$3:$AJ$81,34,0)</f>
        <v>E</v>
      </c>
      <c r="AJ79" s="9" t="str">
        <f>VLOOKUP($B79,'[1]HK Aug''22'!$B$3:$AJ$81,35,0)</f>
        <v>E</v>
      </c>
      <c r="AK79" s="9">
        <f t="shared" si="44"/>
        <v>11</v>
      </c>
      <c r="AL79" s="9">
        <f t="shared" si="45"/>
        <v>14</v>
      </c>
      <c r="AM79" s="9">
        <f t="shared" si="46"/>
        <v>1</v>
      </c>
      <c r="AN79" s="9">
        <f t="shared" si="47"/>
        <v>0</v>
      </c>
      <c r="AO79" s="9">
        <f t="shared" si="48"/>
        <v>0</v>
      </c>
      <c r="AP79" s="9">
        <f t="shared" si="49"/>
        <v>0</v>
      </c>
      <c r="AQ79" s="9">
        <f t="shared" si="50"/>
        <v>0</v>
      </c>
      <c r="AR79" s="9">
        <f t="shared" si="51"/>
        <v>0</v>
      </c>
      <c r="AS79" s="9">
        <f t="shared" si="52"/>
        <v>0</v>
      </c>
      <c r="AT79" s="18">
        <f t="shared" si="53"/>
        <v>0</v>
      </c>
      <c r="AU79" s="18">
        <f t="shared" si="54"/>
        <v>0</v>
      </c>
      <c r="AV79" s="9">
        <f t="shared" si="55"/>
        <v>4</v>
      </c>
      <c r="AW79" s="9">
        <f t="shared" si="56"/>
        <v>0</v>
      </c>
      <c r="AX79" s="18">
        <f t="shared" si="57"/>
        <v>0</v>
      </c>
      <c r="AY79" s="9">
        <f t="shared" si="58"/>
        <v>0</v>
      </c>
      <c r="AZ79" s="19">
        <f t="shared" si="60"/>
        <v>26</v>
      </c>
      <c r="BA79" s="22">
        <f t="shared" si="71"/>
        <v>4</v>
      </c>
      <c r="BB79" s="20">
        <f t="shared" si="61"/>
        <v>30</v>
      </c>
      <c r="BC79" s="20">
        <f t="shared" si="62"/>
        <v>0</v>
      </c>
      <c r="BD79" s="20">
        <f t="shared" si="59"/>
        <v>0</v>
      </c>
      <c r="BE79" s="20">
        <f t="shared" si="63"/>
        <v>0</v>
      </c>
      <c r="BF79" s="21"/>
      <c r="BG79" s="21"/>
      <c r="BH79" s="22">
        <f t="shared" si="64"/>
        <v>-30</v>
      </c>
      <c r="BI79" s="5"/>
      <c r="BJ79" s="5">
        <f t="shared" si="65"/>
        <v>0</v>
      </c>
      <c r="BK79" s="5">
        <f t="shared" si="66"/>
        <v>0</v>
      </c>
      <c r="BL79" s="5"/>
      <c r="BM79" s="5">
        <f t="shared" si="67"/>
        <v>0</v>
      </c>
      <c r="BP79" t="e">
        <f>VLOOKUP(B79,[2]GDA!$B$2:$AX$206,49,0)</f>
        <v>#N/A</v>
      </c>
      <c r="BQ79" t="e">
        <f t="shared" si="68"/>
        <v>#N/A</v>
      </c>
    </row>
    <row r="80" spans="1:69" ht="21.75" customHeight="1" x14ac:dyDescent="0.25">
      <c r="A80" s="15">
        <v>71</v>
      </c>
      <c r="B80" s="75" t="s">
        <v>192</v>
      </c>
      <c r="C80" s="56" t="s">
        <v>193</v>
      </c>
      <c r="D80" s="26" t="s">
        <v>210</v>
      </c>
      <c r="E80" s="36"/>
      <c r="F80" s="15" t="s">
        <v>212</v>
      </c>
      <c r="G80" s="9" t="s">
        <v>30</v>
      </c>
      <c r="H80" s="9" t="s">
        <v>30</v>
      </c>
      <c r="I80" s="9" t="s">
        <v>30</v>
      </c>
      <c r="J80" s="9" t="s">
        <v>30</v>
      </c>
      <c r="K80" s="9" t="s">
        <v>30</v>
      </c>
      <c r="L80" s="9" t="s">
        <v>27</v>
      </c>
      <c r="M80" s="9" t="s">
        <v>31</v>
      </c>
      <c r="N80" s="9" t="s">
        <v>31</v>
      </c>
      <c r="O80" s="9" t="s">
        <v>31</v>
      </c>
      <c r="P80" s="9" t="s">
        <v>31</v>
      </c>
      <c r="Q80" s="9" t="s">
        <v>31</v>
      </c>
      <c r="R80" s="9" t="s">
        <v>31</v>
      </c>
      <c r="S80" s="9" t="s">
        <v>27</v>
      </c>
      <c r="T80" s="9" t="s">
        <v>28</v>
      </c>
      <c r="U80" s="9" t="s">
        <v>28</v>
      </c>
      <c r="V80" s="9" t="s">
        <v>28</v>
      </c>
      <c r="W80" s="15" t="s">
        <v>28</v>
      </c>
      <c r="X80" s="15" t="s">
        <v>28</v>
      </c>
      <c r="Y80" s="52" t="s">
        <v>28</v>
      </c>
      <c r="Z80" s="53" t="s">
        <v>27</v>
      </c>
      <c r="AA80" s="15" t="s">
        <v>30</v>
      </c>
      <c r="AB80" s="9" t="s">
        <v>28</v>
      </c>
      <c r="AC80" s="9" t="s">
        <v>30</v>
      </c>
      <c r="AD80" s="9" t="s">
        <v>30</v>
      </c>
      <c r="AE80" s="15" t="s">
        <v>30</v>
      </c>
      <c r="AF80" s="9" t="s">
        <v>30</v>
      </c>
      <c r="AG80" s="9" t="s">
        <v>27</v>
      </c>
      <c r="AH80" s="9" t="str">
        <f>VLOOKUP($B80,'[1]HK Aug''22'!$B$3:$AJ$81,33,0)</f>
        <v>A</v>
      </c>
      <c r="AI80" s="9" t="str">
        <f>VLOOKUP($B80,'[1]HK Aug''22'!$B$3:$AJ$81,34,0)</f>
        <v>M</v>
      </c>
      <c r="AJ80" s="9" t="str">
        <f>VLOOKUP($B80,'[1]HK Aug''22'!$B$3:$AJ$81,35,0)</f>
        <v>M</v>
      </c>
      <c r="AK80" s="9">
        <f t="shared" si="44"/>
        <v>9</v>
      </c>
      <c r="AL80" s="9">
        <f t="shared" si="45"/>
        <v>10</v>
      </c>
      <c r="AM80" s="9">
        <f t="shared" si="46"/>
        <v>6</v>
      </c>
      <c r="AN80" s="9">
        <f t="shared" si="47"/>
        <v>0</v>
      </c>
      <c r="AO80" s="9">
        <f t="shared" si="48"/>
        <v>0</v>
      </c>
      <c r="AP80" s="9">
        <f t="shared" si="49"/>
        <v>0</v>
      </c>
      <c r="AQ80" s="9">
        <f t="shared" si="50"/>
        <v>0</v>
      </c>
      <c r="AR80" s="9">
        <f t="shared" si="51"/>
        <v>0</v>
      </c>
      <c r="AS80" s="9">
        <f t="shared" si="52"/>
        <v>0</v>
      </c>
      <c r="AT80" s="18">
        <f t="shared" si="53"/>
        <v>0</v>
      </c>
      <c r="AU80" s="18">
        <f t="shared" si="54"/>
        <v>0</v>
      </c>
      <c r="AV80" s="9">
        <f t="shared" si="55"/>
        <v>4</v>
      </c>
      <c r="AW80" s="9">
        <f t="shared" si="56"/>
        <v>1</v>
      </c>
      <c r="AX80" s="18">
        <f t="shared" si="57"/>
        <v>0</v>
      </c>
      <c r="AY80" s="9">
        <f t="shared" si="58"/>
        <v>0</v>
      </c>
      <c r="AZ80" s="19">
        <f t="shared" si="60"/>
        <v>25</v>
      </c>
      <c r="BA80" s="22">
        <f t="shared" si="71"/>
        <v>4</v>
      </c>
      <c r="BB80" s="20">
        <f t="shared" si="61"/>
        <v>29</v>
      </c>
      <c r="BC80" s="20">
        <f t="shared" si="62"/>
        <v>0</v>
      </c>
      <c r="BD80" s="20">
        <f t="shared" si="59"/>
        <v>0</v>
      </c>
      <c r="BE80" s="20">
        <f t="shared" si="63"/>
        <v>0</v>
      </c>
      <c r="BF80" s="26"/>
      <c r="BG80" s="21"/>
      <c r="BH80" s="22">
        <f t="shared" si="64"/>
        <v>-29</v>
      </c>
      <c r="BI80" s="5"/>
      <c r="BJ80" s="5">
        <f t="shared" si="65"/>
        <v>0</v>
      </c>
      <c r="BK80" s="5">
        <f t="shared" si="66"/>
        <v>0</v>
      </c>
      <c r="BL80" s="5"/>
      <c r="BM80" s="5">
        <f t="shared" si="67"/>
        <v>0</v>
      </c>
      <c r="BP80" t="e">
        <f>VLOOKUP(B80,[2]GDA!$B$2:$AX$206,49,0)</f>
        <v>#N/A</v>
      </c>
      <c r="BQ80" t="e">
        <f t="shared" si="68"/>
        <v>#N/A</v>
      </c>
    </row>
    <row r="81" spans="1:69" ht="21.75" customHeight="1" x14ac:dyDescent="0.25">
      <c r="A81" s="15">
        <f t="shared" si="72"/>
        <v>72</v>
      </c>
      <c r="B81" s="75" t="s">
        <v>194</v>
      </c>
      <c r="C81" s="55" t="s">
        <v>195</v>
      </c>
      <c r="D81" s="26" t="s">
        <v>210</v>
      </c>
      <c r="E81" s="36"/>
      <c r="F81" s="15" t="s">
        <v>213</v>
      </c>
      <c r="G81" s="9" t="s">
        <v>31</v>
      </c>
      <c r="H81" s="9" t="s">
        <v>31</v>
      </c>
      <c r="I81" s="9" t="s">
        <v>31</v>
      </c>
      <c r="J81" s="9" t="s">
        <v>29</v>
      </c>
      <c r="K81" s="9" t="s">
        <v>31</v>
      </c>
      <c r="L81" s="9" t="s">
        <v>31</v>
      </c>
      <c r="M81" s="9" t="s">
        <v>27</v>
      </c>
      <c r="N81" s="9" t="s">
        <v>30</v>
      </c>
      <c r="O81" s="9" t="s">
        <v>30</v>
      </c>
      <c r="P81" s="9" t="s">
        <v>30</v>
      </c>
      <c r="Q81" s="9" t="s">
        <v>30</v>
      </c>
      <c r="R81" s="9" t="s">
        <v>30</v>
      </c>
      <c r="S81" s="9" t="s">
        <v>30</v>
      </c>
      <c r="T81" s="9" t="s">
        <v>27</v>
      </c>
      <c r="U81" s="9" t="s">
        <v>28</v>
      </c>
      <c r="V81" s="9" t="s">
        <v>28</v>
      </c>
      <c r="W81" s="15" t="s">
        <v>28</v>
      </c>
      <c r="X81" s="15" t="s">
        <v>28</v>
      </c>
      <c r="Y81" s="52" t="s">
        <v>28</v>
      </c>
      <c r="Z81" s="53" t="s">
        <v>28</v>
      </c>
      <c r="AA81" s="15" t="s">
        <v>27</v>
      </c>
      <c r="AB81" s="9" t="s">
        <v>29</v>
      </c>
      <c r="AC81" s="9" t="s">
        <v>31</v>
      </c>
      <c r="AD81" s="9" t="s">
        <v>30</v>
      </c>
      <c r="AE81" s="15" t="s">
        <v>30</v>
      </c>
      <c r="AF81" s="9" t="s">
        <v>30</v>
      </c>
      <c r="AG81" s="9" t="s">
        <v>30</v>
      </c>
      <c r="AH81" s="9" t="str">
        <f>VLOOKUP($B81,'[1]HK Aug''22'!$B$3:$AJ$81,33,0)</f>
        <v>O</v>
      </c>
      <c r="AI81" s="9" t="str">
        <f>VLOOKUP($B81,'[1]HK Aug''22'!$B$3:$AJ$81,34,0)</f>
        <v>M</v>
      </c>
      <c r="AJ81" s="9" t="str">
        <f>VLOOKUP($B81,'[1]HK Aug''22'!$B$3:$AJ$81,35,0)</f>
        <v>M</v>
      </c>
      <c r="AK81" s="9">
        <f t="shared" si="44"/>
        <v>8</v>
      </c>
      <c r="AL81" s="9">
        <f t="shared" si="45"/>
        <v>10</v>
      </c>
      <c r="AM81" s="9">
        <f t="shared" si="46"/>
        <v>6</v>
      </c>
      <c r="AN81" s="9">
        <f t="shared" si="47"/>
        <v>0</v>
      </c>
      <c r="AO81" s="9">
        <f t="shared" si="48"/>
        <v>0</v>
      </c>
      <c r="AP81" s="9">
        <f t="shared" si="49"/>
        <v>0</v>
      </c>
      <c r="AQ81" s="9">
        <f t="shared" si="50"/>
        <v>0</v>
      </c>
      <c r="AR81" s="9">
        <f t="shared" si="51"/>
        <v>0</v>
      </c>
      <c r="AS81" s="9">
        <f t="shared" si="52"/>
        <v>0</v>
      </c>
      <c r="AT81" s="18">
        <f t="shared" si="53"/>
        <v>0</v>
      </c>
      <c r="AU81" s="18">
        <f t="shared" si="54"/>
        <v>0</v>
      </c>
      <c r="AV81" s="9">
        <f t="shared" si="55"/>
        <v>4</v>
      </c>
      <c r="AW81" s="9">
        <f t="shared" si="56"/>
        <v>2</v>
      </c>
      <c r="AX81" s="18">
        <f t="shared" si="57"/>
        <v>0</v>
      </c>
      <c r="AY81" s="9">
        <f t="shared" si="58"/>
        <v>0</v>
      </c>
      <c r="AZ81" s="19">
        <f t="shared" si="60"/>
        <v>24</v>
      </c>
      <c r="BA81" s="22">
        <f t="shared" si="71"/>
        <v>4</v>
      </c>
      <c r="BB81" s="20">
        <f t="shared" si="61"/>
        <v>28</v>
      </c>
      <c r="BC81" s="20">
        <f t="shared" si="62"/>
        <v>0</v>
      </c>
      <c r="BD81" s="20">
        <f t="shared" si="59"/>
        <v>0</v>
      </c>
      <c r="BE81" s="20">
        <f t="shared" si="63"/>
        <v>0</v>
      </c>
      <c r="BF81" s="21"/>
      <c r="BG81" s="21"/>
      <c r="BH81" s="22">
        <f t="shared" si="64"/>
        <v>-28</v>
      </c>
      <c r="BI81" s="5"/>
      <c r="BJ81" s="5">
        <f t="shared" si="65"/>
        <v>0</v>
      </c>
      <c r="BK81" s="5">
        <f t="shared" si="66"/>
        <v>0</v>
      </c>
      <c r="BL81" s="5"/>
      <c r="BM81" s="5">
        <f t="shared" si="67"/>
        <v>0</v>
      </c>
      <c r="BP81" t="e">
        <f>VLOOKUP(B81,[2]GDA!$B$2:$AX$206,49,0)</f>
        <v>#N/A</v>
      </c>
      <c r="BQ81" t="e">
        <f t="shared" si="68"/>
        <v>#N/A</v>
      </c>
    </row>
    <row r="82" spans="1:69" ht="21.75" customHeight="1" x14ac:dyDescent="0.25">
      <c r="A82" s="15">
        <v>73</v>
      </c>
      <c r="B82" s="75" t="s">
        <v>196</v>
      </c>
      <c r="C82" s="55" t="s">
        <v>197</v>
      </c>
      <c r="D82" s="26" t="s">
        <v>210</v>
      </c>
      <c r="E82" s="36"/>
      <c r="F82" s="15" t="s">
        <v>215</v>
      </c>
      <c r="G82" s="9" t="s">
        <v>31</v>
      </c>
      <c r="H82" s="9" t="s">
        <v>27</v>
      </c>
      <c r="I82" s="9" t="s">
        <v>28</v>
      </c>
      <c r="J82" s="9" t="s">
        <v>28</v>
      </c>
      <c r="K82" s="9" t="s">
        <v>28</v>
      </c>
      <c r="L82" s="9" t="s">
        <v>28</v>
      </c>
      <c r="M82" s="9" t="s">
        <v>29</v>
      </c>
      <c r="N82" s="9" t="s">
        <v>29</v>
      </c>
      <c r="O82" s="9" t="s">
        <v>29</v>
      </c>
      <c r="P82" s="9" t="s">
        <v>29</v>
      </c>
      <c r="Q82" s="9" t="s">
        <v>29</v>
      </c>
      <c r="R82" s="9" t="s">
        <v>29</v>
      </c>
      <c r="S82" s="9" t="s">
        <v>29</v>
      </c>
      <c r="T82" s="9" t="s">
        <v>29</v>
      </c>
      <c r="U82" s="15" t="s">
        <v>29</v>
      </c>
      <c r="V82" s="9" t="s">
        <v>29</v>
      </c>
      <c r="W82" s="15" t="s">
        <v>29</v>
      </c>
      <c r="X82" s="15" t="s">
        <v>31</v>
      </c>
      <c r="Y82" s="52" t="s">
        <v>31</v>
      </c>
      <c r="Z82" s="53" t="s">
        <v>31</v>
      </c>
      <c r="AA82" s="15" t="s">
        <v>31</v>
      </c>
      <c r="AB82" s="9" t="s">
        <v>31</v>
      </c>
      <c r="AC82" s="9" t="s">
        <v>27</v>
      </c>
      <c r="AD82" s="9" t="s">
        <v>29</v>
      </c>
      <c r="AE82" s="15" t="s">
        <v>30</v>
      </c>
      <c r="AF82" s="9" t="s">
        <v>30</v>
      </c>
      <c r="AG82" s="9" t="s">
        <v>29</v>
      </c>
      <c r="AH82" s="9" t="str">
        <f>VLOOKUP($B82,'[1]HK Aug''22'!$B$3:$AJ$81,33,0)</f>
        <v>A</v>
      </c>
      <c r="AI82" s="9" t="str">
        <f>VLOOKUP($B82,'[1]HK Aug''22'!$B$3:$AJ$81,34,0)</f>
        <v>A</v>
      </c>
      <c r="AJ82" s="9" t="str">
        <f>VLOOKUP($B82,'[1]HK Aug''22'!$B$3:$AJ$81,35,0)</f>
        <v>A</v>
      </c>
      <c r="AK82" s="9">
        <f t="shared" si="44"/>
        <v>4</v>
      </c>
      <c r="AL82" s="9">
        <f t="shared" si="45"/>
        <v>2</v>
      </c>
      <c r="AM82" s="9">
        <f t="shared" si="46"/>
        <v>6</v>
      </c>
      <c r="AN82" s="9">
        <f t="shared" si="47"/>
        <v>0</v>
      </c>
      <c r="AO82" s="9">
        <f t="shared" si="48"/>
        <v>0</v>
      </c>
      <c r="AP82" s="9">
        <f t="shared" si="49"/>
        <v>0</v>
      </c>
      <c r="AQ82" s="9">
        <f t="shared" si="50"/>
        <v>0</v>
      </c>
      <c r="AR82" s="9">
        <f t="shared" si="51"/>
        <v>0</v>
      </c>
      <c r="AS82" s="9">
        <f t="shared" si="52"/>
        <v>0</v>
      </c>
      <c r="AT82" s="18">
        <f t="shared" si="53"/>
        <v>0</v>
      </c>
      <c r="AU82" s="18">
        <f t="shared" si="54"/>
        <v>0</v>
      </c>
      <c r="AV82" s="9">
        <f t="shared" si="55"/>
        <v>2</v>
      </c>
      <c r="AW82" s="9">
        <f t="shared" si="56"/>
        <v>16</v>
      </c>
      <c r="AX82" s="18">
        <f t="shared" si="57"/>
        <v>0</v>
      </c>
      <c r="AY82" s="9">
        <f t="shared" si="58"/>
        <v>0</v>
      </c>
      <c r="AZ82" s="19">
        <f t="shared" si="60"/>
        <v>12</v>
      </c>
      <c r="BA82" s="22">
        <f t="shared" si="71"/>
        <v>2</v>
      </c>
      <c r="BB82" s="20">
        <f t="shared" si="61"/>
        <v>14</v>
      </c>
      <c r="BC82" s="20">
        <f t="shared" si="62"/>
        <v>0</v>
      </c>
      <c r="BD82" s="20">
        <f t="shared" si="59"/>
        <v>0</v>
      </c>
      <c r="BE82" s="20">
        <f t="shared" si="63"/>
        <v>0</v>
      </c>
      <c r="BF82" s="21"/>
      <c r="BG82" s="21"/>
      <c r="BH82" s="22">
        <f t="shared" si="64"/>
        <v>-14</v>
      </c>
      <c r="BI82" s="5"/>
      <c r="BJ82" s="5">
        <f t="shared" si="65"/>
        <v>0</v>
      </c>
      <c r="BK82" s="5">
        <f t="shared" si="66"/>
        <v>0</v>
      </c>
      <c r="BL82" s="5"/>
      <c r="BM82" s="5">
        <f t="shared" si="67"/>
        <v>0</v>
      </c>
      <c r="BP82" t="e">
        <f>VLOOKUP(B82,[2]GDA!$B$2:$AX$206,49,0)</f>
        <v>#N/A</v>
      </c>
      <c r="BQ82" t="e">
        <f t="shared" si="68"/>
        <v>#N/A</v>
      </c>
    </row>
    <row r="83" spans="1:69" ht="21.75" customHeight="1" x14ac:dyDescent="0.25">
      <c r="A83" s="15">
        <f t="shared" ref="A83" si="74">A82+1</f>
        <v>74</v>
      </c>
      <c r="B83" s="75" t="s">
        <v>198</v>
      </c>
      <c r="C83" s="34" t="s">
        <v>199</v>
      </c>
      <c r="D83" s="26" t="s">
        <v>210</v>
      </c>
      <c r="E83" s="36"/>
      <c r="F83" s="15" t="s">
        <v>214</v>
      </c>
      <c r="G83" s="9" t="s">
        <v>27</v>
      </c>
      <c r="H83" s="9" t="s">
        <v>28</v>
      </c>
      <c r="I83" s="9" t="s">
        <v>28</v>
      </c>
      <c r="J83" s="9" t="s">
        <v>28</v>
      </c>
      <c r="K83" s="9" t="s">
        <v>30</v>
      </c>
      <c r="L83" s="9" t="s">
        <v>30</v>
      </c>
      <c r="M83" s="9" t="s">
        <v>30</v>
      </c>
      <c r="N83" s="9" t="s">
        <v>27</v>
      </c>
      <c r="O83" s="9" t="s">
        <v>28</v>
      </c>
      <c r="P83" s="9" t="s">
        <v>28</v>
      </c>
      <c r="Q83" s="9" t="s">
        <v>28</v>
      </c>
      <c r="R83" s="9" t="s">
        <v>28</v>
      </c>
      <c r="S83" s="9" t="s">
        <v>28</v>
      </c>
      <c r="T83" s="9" t="s">
        <v>28</v>
      </c>
      <c r="U83" s="9" t="s">
        <v>27</v>
      </c>
      <c r="V83" s="15" t="s">
        <v>31</v>
      </c>
      <c r="W83" s="15" t="s">
        <v>31</v>
      </c>
      <c r="X83" s="15" t="s">
        <v>31</v>
      </c>
      <c r="Y83" s="52" t="s">
        <v>31</v>
      </c>
      <c r="Z83" s="52" t="s">
        <v>31</v>
      </c>
      <c r="AA83" s="15" t="s">
        <v>31</v>
      </c>
      <c r="AB83" s="9" t="s">
        <v>27</v>
      </c>
      <c r="AC83" s="9" t="s">
        <v>30</v>
      </c>
      <c r="AD83" s="9" t="s">
        <v>30</v>
      </c>
      <c r="AE83" s="15" t="s">
        <v>28</v>
      </c>
      <c r="AF83" s="9" t="s">
        <v>28</v>
      </c>
      <c r="AG83" s="9" t="s">
        <v>28</v>
      </c>
      <c r="AH83" s="9" t="str">
        <f>VLOOKUP($B83,'[1]HK Aug''22'!$B$3:$AJ$81,33,0)</f>
        <v>M</v>
      </c>
      <c r="AI83" s="9" t="str">
        <f>VLOOKUP($B83,'[1]HK Aug''22'!$B$3:$AJ$81,34,0)</f>
        <v>O</v>
      </c>
      <c r="AJ83" s="9" t="str">
        <f>VLOOKUP($B83,'[1]HK Aug''22'!$B$3:$AJ$81,35,0)</f>
        <v>M</v>
      </c>
      <c r="AK83" s="9">
        <f t="shared" si="44"/>
        <v>14</v>
      </c>
      <c r="AL83" s="9">
        <f t="shared" si="45"/>
        <v>5</v>
      </c>
      <c r="AM83" s="9">
        <f t="shared" si="46"/>
        <v>6</v>
      </c>
      <c r="AN83" s="9">
        <f t="shared" si="47"/>
        <v>0</v>
      </c>
      <c r="AO83" s="9">
        <f t="shared" si="48"/>
        <v>0</v>
      </c>
      <c r="AP83" s="9">
        <f t="shared" si="49"/>
        <v>0</v>
      </c>
      <c r="AQ83" s="9">
        <f t="shared" si="50"/>
        <v>0</v>
      </c>
      <c r="AR83" s="9">
        <f t="shared" si="51"/>
        <v>0</v>
      </c>
      <c r="AS83" s="9">
        <f t="shared" si="52"/>
        <v>0</v>
      </c>
      <c r="AT83" s="18">
        <f t="shared" si="53"/>
        <v>0</v>
      </c>
      <c r="AU83" s="18">
        <f t="shared" si="54"/>
        <v>0</v>
      </c>
      <c r="AV83" s="9">
        <f t="shared" si="55"/>
        <v>5</v>
      </c>
      <c r="AW83" s="9">
        <f t="shared" si="56"/>
        <v>0</v>
      </c>
      <c r="AX83" s="18">
        <f t="shared" si="57"/>
        <v>0</v>
      </c>
      <c r="AY83" s="9">
        <f t="shared" si="58"/>
        <v>0</v>
      </c>
      <c r="AZ83" s="19">
        <f t="shared" si="60"/>
        <v>25</v>
      </c>
      <c r="BA83" s="22">
        <f t="shared" si="71"/>
        <v>5</v>
      </c>
      <c r="BB83" s="20">
        <f t="shared" si="61"/>
        <v>30</v>
      </c>
      <c r="BC83" s="20">
        <f t="shared" si="62"/>
        <v>0</v>
      </c>
      <c r="BD83" s="20">
        <f t="shared" si="59"/>
        <v>0</v>
      </c>
      <c r="BE83" s="20">
        <f t="shared" si="63"/>
        <v>0</v>
      </c>
      <c r="BF83" s="21"/>
      <c r="BG83" s="21"/>
      <c r="BH83" s="22">
        <f t="shared" si="64"/>
        <v>-30</v>
      </c>
      <c r="BI83" s="5"/>
      <c r="BJ83" s="5">
        <f t="shared" si="65"/>
        <v>0</v>
      </c>
      <c r="BK83" s="5">
        <f t="shared" si="66"/>
        <v>0</v>
      </c>
      <c r="BL83" s="5"/>
      <c r="BM83" s="5">
        <f t="shared" si="67"/>
        <v>0</v>
      </c>
      <c r="BP83" t="e">
        <f>VLOOKUP(B83,[2]GDA!$B$2:$AX$206,49,0)</f>
        <v>#N/A</v>
      </c>
      <c r="BQ83" t="e">
        <f t="shared" si="68"/>
        <v>#N/A</v>
      </c>
    </row>
    <row r="84" spans="1:69" ht="21.75" customHeight="1" x14ac:dyDescent="0.25">
      <c r="A84" s="15">
        <v>75</v>
      </c>
      <c r="B84" s="74" t="s">
        <v>200</v>
      </c>
      <c r="C84" s="57" t="s">
        <v>201</v>
      </c>
      <c r="D84" s="15" t="s">
        <v>44</v>
      </c>
      <c r="E84" s="36"/>
      <c r="F84" s="15" t="s">
        <v>217</v>
      </c>
      <c r="G84" s="15" t="s">
        <v>30</v>
      </c>
      <c r="H84" s="15" t="s">
        <v>30</v>
      </c>
      <c r="I84" s="15" t="s">
        <v>30</v>
      </c>
      <c r="J84" s="15" t="s">
        <v>27</v>
      </c>
      <c r="K84" s="15" t="s">
        <v>30</v>
      </c>
      <c r="L84" s="15" t="s">
        <v>30</v>
      </c>
      <c r="M84" s="15" t="s">
        <v>30</v>
      </c>
      <c r="N84" s="15" t="s">
        <v>30</v>
      </c>
      <c r="O84" s="15" t="s">
        <v>30</v>
      </c>
      <c r="P84" s="15" t="s">
        <v>28</v>
      </c>
      <c r="Q84" s="15" t="s">
        <v>27</v>
      </c>
      <c r="R84" s="15" t="s">
        <v>29</v>
      </c>
      <c r="S84" s="9" t="s">
        <v>29</v>
      </c>
      <c r="T84" s="15" t="s">
        <v>30</v>
      </c>
      <c r="U84" s="9" t="s">
        <v>30</v>
      </c>
      <c r="V84" s="9" t="s">
        <v>30</v>
      </c>
      <c r="W84" s="16" t="s">
        <v>30</v>
      </c>
      <c r="X84" s="9" t="s">
        <v>27</v>
      </c>
      <c r="Y84" s="9" t="s">
        <v>30</v>
      </c>
      <c r="Z84" s="9" t="s">
        <v>30</v>
      </c>
      <c r="AA84" s="17" t="s">
        <v>30</v>
      </c>
      <c r="AB84" s="9" t="s">
        <v>30</v>
      </c>
      <c r="AC84" s="9" t="s">
        <v>30</v>
      </c>
      <c r="AD84" s="9" t="s">
        <v>28</v>
      </c>
      <c r="AE84" s="9" t="s">
        <v>27</v>
      </c>
      <c r="AF84" s="9" t="s">
        <v>30</v>
      </c>
      <c r="AG84" s="9" t="s">
        <v>30</v>
      </c>
      <c r="AH84" s="9" t="str">
        <f>VLOOKUP($B84,'[1]HK Aug''22'!$B$3:$AJ$81,33,0)</f>
        <v>E</v>
      </c>
      <c r="AI84" s="9" t="str">
        <f>VLOOKUP($B84,'[1]HK Aug''22'!$B$3:$AJ$81,34,0)</f>
        <v>E+N</v>
      </c>
      <c r="AJ84" s="9" t="str">
        <f>VLOOKUP($B84,'[1]HK Aug''22'!$B$3:$AJ$81,35,0)</f>
        <v>M</v>
      </c>
      <c r="AK84" s="9">
        <f t="shared" si="44"/>
        <v>3</v>
      </c>
      <c r="AL84" s="9">
        <f t="shared" si="45"/>
        <v>20</v>
      </c>
      <c r="AM84" s="9">
        <f t="shared" si="46"/>
        <v>0</v>
      </c>
      <c r="AN84" s="9">
        <f t="shared" si="47"/>
        <v>0</v>
      </c>
      <c r="AO84" s="9">
        <f t="shared" si="48"/>
        <v>0</v>
      </c>
      <c r="AP84" s="9">
        <f t="shared" si="49"/>
        <v>0</v>
      </c>
      <c r="AQ84" s="9">
        <f t="shared" si="50"/>
        <v>0</v>
      </c>
      <c r="AR84" s="9">
        <f t="shared" si="51"/>
        <v>1</v>
      </c>
      <c r="AS84" s="9">
        <f t="shared" si="52"/>
        <v>0</v>
      </c>
      <c r="AT84" s="18">
        <f t="shared" si="53"/>
        <v>0</v>
      </c>
      <c r="AU84" s="18">
        <f t="shared" si="54"/>
        <v>0</v>
      </c>
      <c r="AV84" s="9">
        <f t="shared" si="55"/>
        <v>4</v>
      </c>
      <c r="AW84" s="9">
        <f t="shared" si="56"/>
        <v>2</v>
      </c>
      <c r="AX84" s="18">
        <f t="shared" si="57"/>
        <v>0</v>
      </c>
      <c r="AY84" s="9">
        <f t="shared" si="58"/>
        <v>0</v>
      </c>
      <c r="AZ84" s="19">
        <f t="shared" si="60"/>
        <v>24</v>
      </c>
      <c r="BA84" s="22">
        <f t="shared" si="71"/>
        <v>4</v>
      </c>
      <c r="BB84" s="20">
        <f t="shared" si="61"/>
        <v>28</v>
      </c>
      <c r="BC84" s="20">
        <f t="shared" si="62"/>
        <v>1</v>
      </c>
      <c r="BD84" s="20">
        <f t="shared" si="59"/>
        <v>0</v>
      </c>
      <c r="BE84" s="20">
        <f t="shared" si="63"/>
        <v>0</v>
      </c>
      <c r="BF84" s="26"/>
      <c r="BG84" s="21"/>
      <c r="BH84" s="22">
        <f t="shared" si="64"/>
        <v>-28</v>
      </c>
      <c r="BI84" s="5"/>
      <c r="BJ84" s="5">
        <f t="shared" si="65"/>
        <v>8</v>
      </c>
      <c r="BK84" s="5">
        <f t="shared" si="66"/>
        <v>0</v>
      </c>
      <c r="BL84" s="5"/>
      <c r="BM84" s="5">
        <f t="shared" si="67"/>
        <v>0</v>
      </c>
      <c r="BP84" t="e">
        <f>VLOOKUP(B84,[2]GDA!$B$2:$AX$206,49,0)</f>
        <v>#N/A</v>
      </c>
      <c r="BQ84" t="e">
        <f t="shared" si="68"/>
        <v>#N/A</v>
      </c>
    </row>
    <row r="85" spans="1:69" s="24" customFormat="1" ht="21.75" customHeight="1" x14ac:dyDescent="0.25">
      <c r="A85" s="15">
        <f t="shared" si="72"/>
        <v>76</v>
      </c>
      <c r="B85" s="74" t="s">
        <v>202</v>
      </c>
      <c r="C85" s="57" t="s">
        <v>203</v>
      </c>
      <c r="D85" s="15" t="s">
        <v>44</v>
      </c>
      <c r="E85" s="36"/>
      <c r="F85" s="15" t="s">
        <v>215</v>
      </c>
      <c r="G85" s="15" t="s">
        <v>28</v>
      </c>
      <c r="H85" s="15" t="s">
        <v>27</v>
      </c>
      <c r="I85" s="15" t="s">
        <v>28</v>
      </c>
      <c r="J85" s="15" t="s">
        <v>28</v>
      </c>
      <c r="K85" s="15" t="s">
        <v>28</v>
      </c>
      <c r="L85" s="15" t="s">
        <v>28</v>
      </c>
      <c r="M85" s="15" t="s">
        <v>28</v>
      </c>
      <c r="N85" s="15" t="s">
        <v>28</v>
      </c>
      <c r="O85" s="15" t="s">
        <v>27</v>
      </c>
      <c r="P85" s="15" t="s">
        <v>30</v>
      </c>
      <c r="Q85" s="15" t="s">
        <v>28</v>
      </c>
      <c r="R85" s="15" t="s">
        <v>28</v>
      </c>
      <c r="S85" s="15" t="s">
        <v>28</v>
      </c>
      <c r="T85" s="15" t="s">
        <v>28</v>
      </c>
      <c r="U85" s="15" t="s">
        <v>28</v>
      </c>
      <c r="V85" s="15" t="s">
        <v>27</v>
      </c>
      <c r="W85" s="15" t="s">
        <v>30</v>
      </c>
      <c r="X85" s="15" t="s">
        <v>30</v>
      </c>
      <c r="Y85" s="15" t="s">
        <v>30</v>
      </c>
      <c r="Z85" s="15" t="s">
        <v>30</v>
      </c>
      <c r="AA85" s="25" t="s">
        <v>30</v>
      </c>
      <c r="AB85" s="15" t="s">
        <v>28</v>
      </c>
      <c r="AC85" s="15" t="s">
        <v>27</v>
      </c>
      <c r="AD85" s="15" t="s">
        <v>28</v>
      </c>
      <c r="AE85" s="15" t="s">
        <v>28</v>
      </c>
      <c r="AF85" s="15" t="s">
        <v>28</v>
      </c>
      <c r="AG85" s="15" t="s">
        <v>28</v>
      </c>
      <c r="AH85" s="9" t="str">
        <f>VLOOKUP($B85,'[1]HK Aug''22'!$B$3:$AJ$81,33,0)</f>
        <v>M</v>
      </c>
      <c r="AI85" s="9" t="str">
        <f>VLOOKUP($B85,'[1]HK Aug''22'!$B$3:$AJ$81,34,0)</f>
        <v>M</v>
      </c>
      <c r="AJ85" s="9" t="str">
        <f>VLOOKUP($B85,'[1]HK Aug''22'!$B$3:$AJ$81,35,0)</f>
        <v>O</v>
      </c>
      <c r="AK85" s="15">
        <f t="shared" si="44"/>
        <v>19</v>
      </c>
      <c r="AL85" s="15">
        <f t="shared" si="45"/>
        <v>6</v>
      </c>
      <c r="AM85" s="15">
        <f t="shared" si="46"/>
        <v>0</v>
      </c>
      <c r="AN85" s="15">
        <f t="shared" si="47"/>
        <v>0</v>
      </c>
      <c r="AO85" s="15">
        <f t="shared" si="48"/>
        <v>0</v>
      </c>
      <c r="AP85" s="15">
        <f t="shared" si="49"/>
        <v>0</v>
      </c>
      <c r="AQ85" s="15">
        <f t="shared" si="50"/>
        <v>0</v>
      </c>
      <c r="AR85" s="15">
        <f t="shared" si="51"/>
        <v>0</v>
      </c>
      <c r="AS85" s="15">
        <f t="shared" si="52"/>
        <v>0</v>
      </c>
      <c r="AT85" s="58">
        <f t="shared" si="53"/>
        <v>0</v>
      </c>
      <c r="AU85" s="58">
        <f t="shared" si="54"/>
        <v>0</v>
      </c>
      <c r="AV85" s="15">
        <f t="shared" si="55"/>
        <v>5</v>
      </c>
      <c r="AW85" s="15">
        <f t="shared" si="56"/>
        <v>0</v>
      </c>
      <c r="AX85" s="58">
        <f t="shared" si="57"/>
        <v>0</v>
      </c>
      <c r="AY85" s="15">
        <f t="shared" si="58"/>
        <v>0</v>
      </c>
      <c r="AZ85" s="19">
        <f t="shared" si="60"/>
        <v>25</v>
      </c>
      <c r="BA85" s="22">
        <f t="shared" si="71"/>
        <v>5</v>
      </c>
      <c r="BB85" s="59">
        <f t="shared" si="61"/>
        <v>30</v>
      </c>
      <c r="BC85" s="59">
        <f t="shared" si="62"/>
        <v>0</v>
      </c>
      <c r="BD85" s="59">
        <f t="shared" si="59"/>
        <v>0</v>
      </c>
      <c r="BE85" s="59">
        <f t="shared" si="63"/>
        <v>0</v>
      </c>
      <c r="BF85" s="26"/>
      <c r="BG85" s="26"/>
      <c r="BH85" s="60">
        <f t="shared" si="64"/>
        <v>-30</v>
      </c>
      <c r="BJ85" s="24">
        <f t="shared" si="65"/>
        <v>0</v>
      </c>
      <c r="BK85" s="24">
        <f t="shared" si="66"/>
        <v>0</v>
      </c>
      <c r="BM85" s="24">
        <f t="shared" si="67"/>
        <v>0</v>
      </c>
      <c r="BP85" s="24" t="e">
        <f>VLOOKUP(B85,[2]GDA!$B$2:$AX$206,49,0)</f>
        <v>#N/A</v>
      </c>
      <c r="BQ85" s="24" t="e">
        <f t="shared" si="68"/>
        <v>#N/A</v>
      </c>
    </row>
    <row r="86" spans="1:69" ht="21.75" customHeight="1" x14ac:dyDescent="0.25">
      <c r="A86" s="15">
        <v>77</v>
      </c>
      <c r="B86" s="74" t="s">
        <v>204</v>
      </c>
      <c r="C86" s="54" t="s">
        <v>205</v>
      </c>
      <c r="D86" s="15" t="s">
        <v>44</v>
      </c>
      <c r="E86" s="36"/>
      <c r="F86" s="15" t="s">
        <v>214</v>
      </c>
      <c r="G86" s="15" t="s">
        <v>27</v>
      </c>
      <c r="H86" s="15" t="s">
        <v>30</v>
      </c>
      <c r="I86" s="15" t="s">
        <v>30</v>
      </c>
      <c r="J86" s="15" t="s">
        <v>30</v>
      </c>
      <c r="K86" s="15" t="s">
        <v>30</v>
      </c>
      <c r="L86" s="15" t="s">
        <v>30</v>
      </c>
      <c r="M86" s="15" t="s">
        <v>30</v>
      </c>
      <c r="N86" s="15" t="s">
        <v>27</v>
      </c>
      <c r="O86" s="15" t="s">
        <v>28</v>
      </c>
      <c r="P86" s="15" t="s">
        <v>28</v>
      </c>
      <c r="Q86" s="15" t="s">
        <v>28</v>
      </c>
      <c r="R86" s="15" t="s">
        <v>29</v>
      </c>
      <c r="S86" s="9" t="s">
        <v>29</v>
      </c>
      <c r="T86" s="9" t="s">
        <v>29</v>
      </c>
      <c r="U86" s="9" t="s">
        <v>27</v>
      </c>
      <c r="V86" s="9" t="s">
        <v>28</v>
      </c>
      <c r="W86" s="16" t="s">
        <v>28</v>
      </c>
      <c r="X86" s="9" t="s">
        <v>28</v>
      </c>
      <c r="Y86" s="9" t="s">
        <v>28</v>
      </c>
      <c r="Z86" s="9" t="s">
        <v>28</v>
      </c>
      <c r="AA86" s="17" t="s">
        <v>28</v>
      </c>
      <c r="AB86" s="9" t="s">
        <v>27</v>
      </c>
      <c r="AC86" s="9" t="s">
        <v>30</v>
      </c>
      <c r="AD86" s="16" t="s">
        <v>30</v>
      </c>
      <c r="AE86" s="9" t="s">
        <v>28</v>
      </c>
      <c r="AF86" s="9" t="s">
        <v>28</v>
      </c>
      <c r="AG86" s="9" t="s">
        <v>28</v>
      </c>
      <c r="AH86" s="9" t="str">
        <f>VLOOKUP($B86,'[1]HK Aug''22'!$B$3:$AJ$81,33,0)</f>
        <v>M</v>
      </c>
      <c r="AI86" s="9" t="str">
        <f>VLOOKUP($B86,'[1]HK Aug''22'!$B$3:$AJ$81,34,0)</f>
        <v>O</v>
      </c>
      <c r="AJ86" s="9" t="str">
        <f>VLOOKUP($B86,'[1]HK Aug''22'!$B$3:$AJ$81,35,0)</f>
        <v>M</v>
      </c>
      <c r="AK86" s="9">
        <f t="shared" si="44"/>
        <v>14</v>
      </c>
      <c r="AL86" s="9">
        <f t="shared" si="45"/>
        <v>8</v>
      </c>
      <c r="AM86" s="9">
        <f t="shared" si="46"/>
        <v>0</v>
      </c>
      <c r="AN86" s="9">
        <f t="shared" si="47"/>
        <v>0</v>
      </c>
      <c r="AO86" s="9">
        <f t="shared" si="48"/>
        <v>0</v>
      </c>
      <c r="AP86" s="9">
        <f t="shared" si="49"/>
        <v>0</v>
      </c>
      <c r="AQ86" s="9">
        <f t="shared" si="50"/>
        <v>0</v>
      </c>
      <c r="AR86" s="9">
        <f t="shared" si="51"/>
        <v>0</v>
      </c>
      <c r="AS86" s="9">
        <f t="shared" si="52"/>
        <v>0</v>
      </c>
      <c r="AT86" s="18">
        <f t="shared" si="53"/>
        <v>0</v>
      </c>
      <c r="AU86" s="18">
        <f t="shared" si="54"/>
        <v>0</v>
      </c>
      <c r="AV86" s="9">
        <f t="shared" si="55"/>
        <v>5</v>
      </c>
      <c r="AW86" s="9">
        <f t="shared" si="56"/>
        <v>3</v>
      </c>
      <c r="AX86" s="18">
        <f t="shared" si="57"/>
        <v>0</v>
      </c>
      <c r="AY86" s="9">
        <f t="shared" si="58"/>
        <v>0</v>
      </c>
      <c r="AZ86" s="19">
        <f t="shared" si="60"/>
        <v>22</v>
      </c>
      <c r="BA86" s="22">
        <f t="shared" si="71"/>
        <v>5</v>
      </c>
      <c r="BB86" s="20">
        <f t="shared" si="61"/>
        <v>27</v>
      </c>
      <c r="BC86" s="20">
        <f t="shared" si="62"/>
        <v>0</v>
      </c>
      <c r="BD86" s="20">
        <f t="shared" si="59"/>
        <v>0</v>
      </c>
      <c r="BE86" s="20">
        <f t="shared" si="63"/>
        <v>0</v>
      </c>
      <c r="BF86" s="21"/>
      <c r="BG86" s="21"/>
      <c r="BH86" s="22">
        <f t="shared" si="64"/>
        <v>-27</v>
      </c>
      <c r="BI86" s="5"/>
      <c r="BJ86" s="5">
        <f t="shared" si="65"/>
        <v>0</v>
      </c>
      <c r="BK86" s="5">
        <f t="shared" si="66"/>
        <v>0</v>
      </c>
      <c r="BL86" s="5"/>
      <c r="BM86" s="5">
        <f t="shared" si="67"/>
        <v>0</v>
      </c>
      <c r="BP86" t="e">
        <f>VLOOKUP(B86,[2]GDA!$B$2:$AX$206,49,0)</f>
        <v>#N/A</v>
      </c>
      <c r="BQ86" t="e">
        <f t="shared" si="68"/>
        <v>#N/A</v>
      </c>
    </row>
    <row r="87" spans="1:69" ht="21.75" customHeight="1" x14ac:dyDescent="0.25">
      <c r="A87" s="15">
        <f t="shared" ref="A87" si="75">A86+1</f>
        <v>78</v>
      </c>
      <c r="B87" s="76" t="s">
        <v>206</v>
      </c>
      <c r="C87" s="54" t="s">
        <v>207</v>
      </c>
      <c r="D87" s="15" t="s">
        <v>44</v>
      </c>
      <c r="E87" s="36"/>
      <c r="F87" s="15" t="s">
        <v>216</v>
      </c>
      <c r="G87" s="15" t="s">
        <v>30</v>
      </c>
      <c r="H87" s="15" t="s">
        <v>28</v>
      </c>
      <c r="I87" s="15" t="s">
        <v>27</v>
      </c>
      <c r="J87" s="15" t="s">
        <v>28</v>
      </c>
      <c r="K87" s="15" t="s">
        <v>28</v>
      </c>
      <c r="L87" s="15" t="s">
        <v>28</v>
      </c>
      <c r="M87" s="15" t="s">
        <v>28</v>
      </c>
      <c r="N87" s="15" t="s">
        <v>30</v>
      </c>
      <c r="O87" s="15" t="s">
        <v>30</v>
      </c>
      <c r="P87" s="15" t="s">
        <v>27</v>
      </c>
      <c r="Q87" s="15" t="s">
        <v>30</v>
      </c>
      <c r="R87" s="15" t="s">
        <v>30</v>
      </c>
      <c r="S87" s="9" t="s">
        <v>30</v>
      </c>
      <c r="T87" s="9" t="s">
        <v>30</v>
      </c>
      <c r="U87" s="9" t="s">
        <v>30</v>
      </c>
      <c r="V87" s="9" t="s">
        <v>30</v>
      </c>
      <c r="W87" s="16" t="s">
        <v>27</v>
      </c>
      <c r="X87" s="9" t="s">
        <v>28</v>
      </c>
      <c r="Y87" s="15" t="s">
        <v>28</v>
      </c>
      <c r="Z87" s="15" t="s">
        <v>28</v>
      </c>
      <c r="AA87" s="17" t="s">
        <v>28</v>
      </c>
      <c r="AB87" s="9" t="s">
        <v>28</v>
      </c>
      <c r="AC87" s="15" t="s">
        <v>28</v>
      </c>
      <c r="AD87" s="16" t="s">
        <v>27</v>
      </c>
      <c r="AE87" s="9" t="s">
        <v>30</v>
      </c>
      <c r="AF87" s="15" t="s">
        <v>30</v>
      </c>
      <c r="AG87" s="15" t="s">
        <v>30</v>
      </c>
      <c r="AH87" s="9" t="str">
        <f>VLOOKUP($B87,'[1]HK Aug''22'!$B$3:$AJ$81,33,0)</f>
        <v>E</v>
      </c>
      <c r="AI87" s="9" t="str">
        <f>VLOOKUP($B87,'[1]HK Aug''22'!$B$3:$AJ$81,34,0)</f>
        <v>M</v>
      </c>
      <c r="AJ87" s="9" t="str">
        <f>VLOOKUP($B87,'[1]HK Aug''22'!$B$3:$AJ$81,35,0)</f>
        <v>M</v>
      </c>
      <c r="AK87" s="9">
        <f t="shared" si="44"/>
        <v>13</v>
      </c>
      <c r="AL87" s="9">
        <f t="shared" si="45"/>
        <v>13</v>
      </c>
      <c r="AM87" s="9">
        <f t="shared" si="46"/>
        <v>0</v>
      </c>
      <c r="AN87" s="9">
        <f t="shared" si="47"/>
        <v>0</v>
      </c>
      <c r="AO87" s="9">
        <f t="shared" si="48"/>
        <v>0</v>
      </c>
      <c r="AP87" s="9">
        <f t="shared" si="49"/>
        <v>0</v>
      </c>
      <c r="AQ87" s="9">
        <f t="shared" si="50"/>
        <v>0</v>
      </c>
      <c r="AR87" s="9">
        <f t="shared" si="51"/>
        <v>0</v>
      </c>
      <c r="AS87" s="9">
        <f t="shared" si="52"/>
        <v>0</v>
      </c>
      <c r="AT87" s="18">
        <f t="shared" si="53"/>
        <v>0</v>
      </c>
      <c r="AU87" s="18">
        <f t="shared" si="54"/>
        <v>0</v>
      </c>
      <c r="AV87" s="9">
        <f t="shared" si="55"/>
        <v>4</v>
      </c>
      <c r="AW87" s="9">
        <f t="shared" si="56"/>
        <v>0</v>
      </c>
      <c r="AX87" s="18">
        <f t="shared" si="57"/>
        <v>0</v>
      </c>
      <c r="AY87" s="9">
        <f t="shared" si="58"/>
        <v>0</v>
      </c>
      <c r="AZ87" s="19">
        <f t="shared" si="60"/>
        <v>26</v>
      </c>
      <c r="BA87" s="22">
        <f t="shared" si="71"/>
        <v>4</v>
      </c>
      <c r="BB87" s="20">
        <f t="shared" si="61"/>
        <v>30</v>
      </c>
      <c r="BC87" s="20">
        <f t="shared" si="62"/>
        <v>0</v>
      </c>
      <c r="BD87" s="20">
        <f t="shared" si="59"/>
        <v>0</v>
      </c>
      <c r="BE87" s="20">
        <f t="shared" si="63"/>
        <v>0</v>
      </c>
      <c r="BF87" s="21"/>
      <c r="BG87" s="21"/>
      <c r="BH87" s="22">
        <f t="shared" si="64"/>
        <v>-30</v>
      </c>
      <c r="BI87" s="5"/>
      <c r="BJ87" s="5">
        <f t="shared" si="65"/>
        <v>0</v>
      </c>
      <c r="BK87" s="5">
        <f t="shared" si="66"/>
        <v>0</v>
      </c>
      <c r="BL87" s="5"/>
      <c r="BM87" s="5">
        <f t="shared" si="67"/>
        <v>0</v>
      </c>
      <c r="BP87" t="e">
        <f>VLOOKUP(B87,[2]GDA!$B$2:$AX$206,49,0)</f>
        <v>#N/A</v>
      </c>
      <c r="BQ87" t="e">
        <f t="shared" si="68"/>
        <v>#N/A</v>
      </c>
    </row>
    <row r="88" spans="1:69" ht="21.75" customHeight="1" x14ac:dyDescent="0.25">
      <c r="A88" s="15">
        <v>79</v>
      </c>
      <c r="B88" s="77" t="s">
        <v>208</v>
      </c>
      <c r="C88" s="57" t="s">
        <v>209</v>
      </c>
      <c r="D88" s="15" t="s">
        <v>44</v>
      </c>
      <c r="E88" s="36"/>
      <c r="F88" s="15" t="s">
        <v>217</v>
      </c>
      <c r="G88" s="15" t="s">
        <v>28</v>
      </c>
      <c r="H88" s="15" t="s">
        <v>28</v>
      </c>
      <c r="I88" s="15" t="s">
        <v>28</v>
      </c>
      <c r="J88" s="15" t="s">
        <v>27</v>
      </c>
      <c r="K88" s="15" t="s">
        <v>28</v>
      </c>
      <c r="L88" s="15" t="s">
        <v>28</v>
      </c>
      <c r="M88" s="15" t="s">
        <v>28</v>
      </c>
      <c r="N88" s="15" t="s">
        <v>28</v>
      </c>
      <c r="O88" s="15" t="s">
        <v>28</v>
      </c>
      <c r="P88" s="15" t="s">
        <v>27</v>
      </c>
      <c r="Q88" s="15" t="s">
        <v>29</v>
      </c>
      <c r="R88" s="15" t="s">
        <v>28</v>
      </c>
      <c r="S88" s="9" t="s">
        <v>28</v>
      </c>
      <c r="T88" s="15" t="s">
        <v>28</v>
      </c>
      <c r="U88" s="9" t="s">
        <v>28</v>
      </c>
      <c r="V88" s="9" t="s">
        <v>28</v>
      </c>
      <c r="W88" s="16" t="s">
        <v>28</v>
      </c>
      <c r="X88" s="9" t="s">
        <v>27</v>
      </c>
      <c r="Y88" s="15" t="s">
        <v>28</v>
      </c>
      <c r="Z88" s="9" t="s">
        <v>28</v>
      </c>
      <c r="AA88" s="17" t="s">
        <v>28</v>
      </c>
      <c r="AB88" s="9" t="s">
        <v>30</v>
      </c>
      <c r="AC88" s="15" t="s">
        <v>28</v>
      </c>
      <c r="AD88" s="16" t="s">
        <v>28</v>
      </c>
      <c r="AE88" s="9" t="s">
        <v>27</v>
      </c>
      <c r="AF88" s="15" t="s">
        <v>28</v>
      </c>
      <c r="AG88" s="9" t="s">
        <v>28</v>
      </c>
      <c r="AH88" s="9" t="str">
        <f>VLOOKUP($B88,'[1]HK Aug''22'!$B$3:$AJ$81,33,0)</f>
        <v>M</v>
      </c>
      <c r="AI88" s="9" t="str">
        <f>VLOOKUP($B88,'[1]HK Aug''22'!$B$3:$AJ$81,34,0)</f>
        <v>E</v>
      </c>
      <c r="AJ88" s="9" t="str">
        <f>VLOOKUP($B88,'[1]HK Aug''22'!$B$3:$AJ$81,35,0)</f>
        <v>M+E</v>
      </c>
      <c r="AK88" s="9">
        <f t="shared" si="44"/>
        <v>22</v>
      </c>
      <c r="AL88" s="9">
        <f t="shared" si="45"/>
        <v>2</v>
      </c>
      <c r="AM88" s="9">
        <f t="shared" si="46"/>
        <v>0</v>
      </c>
      <c r="AN88" s="9">
        <f t="shared" si="47"/>
        <v>0</v>
      </c>
      <c r="AO88" s="9">
        <f t="shared" si="48"/>
        <v>0</v>
      </c>
      <c r="AP88" s="9">
        <f t="shared" si="49"/>
        <v>1</v>
      </c>
      <c r="AQ88" s="9">
        <f t="shared" si="50"/>
        <v>0</v>
      </c>
      <c r="AR88" s="9">
        <f t="shared" si="51"/>
        <v>0</v>
      </c>
      <c r="AS88" s="9">
        <f t="shared" si="52"/>
        <v>0</v>
      </c>
      <c r="AT88" s="18">
        <f t="shared" si="53"/>
        <v>0</v>
      </c>
      <c r="AU88" s="18">
        <f t="shared" si="54"/>
        <v>0</v>
      </c>
      <c r="AV88" s="9">
        <f t="shared" si="55"/>
        <v>4</v>
      </c>
      <c r="AW88" s="9">
        <f t="shared" si="56"/>
        <v>1</v>
      </c>
      <c r="AX88" s="18">
        <f t="shared" si="57"/>
        <v>0</v>
      </c>
      <c r="AY88" s="9">
        <f t="shared" si="58"/>
        <v>0</v>
      </c>
      <c r="AZ88" s="19">
        <f t="shared" si="60"/>
        <v>25</v>
      </c>
      <c r="BA88" s="22">
        <f t="shared" si="71"/>
        <v>4</v>
      </c>
      <c r="BB88" s="20">
        <f t="shared" si="61"/>
        <v>29</v>
      </c>
      <c r="BC88" s="20">
        <f t="shared" si="62"/>
        <v>1</v>
      </c>
      <c r="BD88" s="20">
        <f t="shared" si="59"/>
        <v>0</v>
      </c>
      <c r="BE88" s="20">
        <f t="shared" si="63"/>
        <v>0</v>
      </c>
      <c r="BF88" s="21"/>
      <c r="BG88" s="21"/>
      <c r="BH88" s="22">
        <f t="shared" si="64"/>
        <v>-29</v>
      </c>
      <c r="BI88" s="5"/>
      <c r="BJ88" s="5">
        <f t="shared" si="65"/>
        <v>8</v>
      </c>
      <c r="BK88" s="5">
        <f t="shared" si="66"/>
        <v>0</v>
      </c>
      <c r="BL88" s="5"/>
      <c r="BM88" s="5">
        <f t="shared" si="67"/>
        <v>0</v>
      </c>
      <c r="BP88" t="e">
        <f>VLOOKUP(B88,[2]GDA!$B$2:$AX$206,49,0)</f>
        <v>#N/A</v>
      </c>
      <c r="BQ88" t="e">
        <f t="shared" si="68"/>
        <v>#N/A</v>
      </c>
    </row>
    <row r="89" spans="1:69" x14ac:dyDescent="0.25">
      <c r="A89" s="15"/>
      <c r="B89" s="15"/>
      <c r="C89" s="34"/>
      <c r="D89" s="15"/>
      <c r="E89" s="36"/>
      <c r="F89" s="15" t="s">
        <v>221</v>
      </c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9">
        <f>SUM(AK10:AK88)</f>
        <v>981</v>
      </c>
      <c r="AL89" s="9">
        <f t="shared" ref="AL89:BC89" si="76">SUM(AL10:AL88)</f>
        <v>523</v>
      </c>
      <c r="AM89" s="9">
        <f t="shared" si="76"/>
        <v>408</v>
      </c>
      <c r="AN89" s="9">
        <f t="shared" si="76"/>
        <v>0</v>
      </c>
      <c r="AO89" s="9">
        <f t="shared" si="76"/>
        <v>0</v>
      </c>
      <c r="AP89" s="9">
        <f t="shared" si="76"/>
        <v>1</v>
      </c>
      <c r="AQ89" s="9">
        <f t="shared" si="76"/>
        <v>0</v>
      </c>
      <c r="AR89" s="9">
        <f t="shared" si="76"/>
        <v>3</v>
      </c>
      <c r="AS89" s="9">
        <f t="shared" si="76"/>
        <v>0</v>
      </c>
      <c r="AT89" s="9">
        <f t="shared" si="76"/>
        <v>1</v>
      </c>
      <c r="AU89" s="9">
        <f t="shared" si="76"/>
        <v>0</v>
      </c>
      <c r="AV89" s="9">
        <f t="shared" si="76"/>
        <v>333</v>
      </c>
      <c r="AW89" s="9">
        <f t="shared" si="76"/>
        <v>120</v>
      </c>
      <c r="AX89" s="9">
        <f t="shared" si="76"/>
        <v>0</v>
      </c>
      <c r="AY89" s="9">
        <f t="shared" si="76"/>
        <v>0</v>
      </c>
      <c r="AZ89" s="9">
        <f t="shared" si="76"/>
        <v>1916</v>
      </c>
      <c r="BA89" s="9">
        <f t="shared" si="76"/>
        <v>334</v>
      </c>
      <c r="BB89" s="9">
        <f t="shared" si="76"/>
        <v>2250</v>
      </c>
      <c r="BC89" s="9">
        <f t="shared" si="76"/>
        <v>5</v>
      </c>
      <c r="BD89" s="20"/>
      <c r="BE89" s="20"/>
      <c r="BF89" s="21"/>
      <c r="BG89" s="21"/>
      <c r="BH89" s="22"/>
      <c r="BI89" s="5"/>
      <c r="BJ89" s="5"/>
      <c r="BK89" s="5"/>
      <c r="BL89" s="5"/>
      <c r="BM89" s="5"/>
      <c r="BQ89" t="b">
        <f t="shared" si="68"/>
        <v>0</v>
      </c>
    </row>
  </sheetData>
  <autoFilter ref="A8:BQ89"/>
  <mergeCells count="7">
    <mergeCell ref="A1:AC1"/>
    <mergeCell ref="A2:AC2"/>
    <mergeCell ref="A3:AC3"/>
    <mergeCell ref="E4:AC4"/>
    <mergeCell ref="A5:AC5"/>
    <mergeCell ref="A6:D7"/>
    <mergeCell ref="E6:AC7"/>
  </mergeCells>
  <conditionalFormatting sqref="V84:Z88 S84:T85 V42:W42 G10 G42 G44 AB84:AJ88 S86:S88 T88:U88 G8 S8:AJ8 S44:W44 S42 S10:W10 H89:AJ89 G84:G89">
    <cfRule type="containsText" dxfId="154" priority="3922" operator="containsText" text="C/O">
      <formula>NOT(ISERROR(SEARCH("C/O",G8)))</formula>
    </cfRule>
  </conditionalFormatting>
  <conditionalFormatting sqref="AP9:AS9 AY10:AY88 AO10:AS88 BE10:BE89">
    <cfRule type="cellIs" dxfId="153" priority="3909" operator="greaterThan">
      <formula>0</formula>
    </cfRule>
  </conditionalFormatting>
  <conditionalFormatting sqref="BE10:BE89">
    <cfRule type="cellIs" dxfId="152" priority="3908" operator="lessThan">
      <formula>0</formula>
    </cfRule>
  </conditionalFormatting>
  <conditionalFormatting sqref="BH11:BI72 BH73:BH89">
    <cfRule type="cellIs" dxfId="151" priority="3902" operator="equal">
      <formula>FALSE</formula>
    </cfRule>
  </conditionalFormatting>
  <conditionalFormatting sqref="B9">
    <cfRule type="duplicateValues" dxfId="150" priority="3899"/>
    <cfRule type="duplicateValues" dxfId="149" priority="3900"/>
  </conditionalFormatting>
  <conditionalFormatting sqref="B9">
    <cfRule type="duplicateValues" dxfId="148" priority="3897"/>
    <cfRule type="duplicateValues" dxfId="147" priority="3898"/>
  </conditionalFormatting>
  <conditionalFormatting sqref="B9">
    <cfRule type="duplicateValues" dxfId="146" priority="3896"/>
  </conditionalFormatting>
  <conditionalFormatting sqref="B9">
    <cfRule type="duplicateValues" dxfId="145" priority="3893"/>
    <cfRule type="duplicateValues" dxfId="144" priority="3894"/>
    <cfRule type="duplicateValues" dxfId="143" priority="3895"/>
  </conditionalFormatting>
  <conditionalFormatting sqref="B9">
    <cfRule type="duplicateValues" dxfId="142" priority="3892"/>
  </conditionalFormatting>
  <conditionalFormatting sqref="B9">
    <cfRule type="duplicateValues" dxfId="141" priority="3891"/>
  </conditionalFormatting>
  <conditionalFormatting sqref="B9">
    <cfRule type="duplicateValues" dxfId="140" priority="3888"/>
    <cfRule type="duplicateValues" dxfId="139" priority="3889"/>
    <cfRule type="duplicateValues" dxfId="138" priority="3890"/>
  </conditionalFormatting>
  <conditionalFormatting sqref="B8">
    <cfRule type="duplicateValues" dxfId="137" priority="3887"/>
  </conditionalFormatting>
  <conditionalFormatting sqref="B8">
    <cfRule type="duplicateValues" dxfId="136" priority="3885"/>
    <cfRule type="duplicateValues" dxfId="135" priority="3886"/>
  </conditionalFormatting>
  <conditionalFormatting sqref="B8">
    <cfRule type="duplicateValues" dxfId="134" priority="3883"/>
    <cfRule type="duplicateValues" dxfId="133" priority="3884"/>
  </conditionalFormatting>
  <conditionalFormatting sqref="B8">
    <cfRule type="duplicateValues" dxfId="132" priority="3880"/>
    <cfRule type="duplicateValues" dxfId="131" priority="3881"/>
    <cfRule type="duplicateValues" dxfId="130" priority="3882"/>
  </conditionalFormatting>
  <conditionalFormatting sqref="B8">
    <cfRule type="duplicateValues" dxfId="129" priority="3879"/>
  </conditionalFormatting>
  <conditionalFormatting sqref="B8">
    <cfRule type="duplicateValues" dxfId="128" priority="3878"/>
  </conditionalFormatting>
  <conditionalFormatting sqref="B8">
    <cfRule type="duplicateValues" dxfId="127" priority="3875"/>
    <cfRule type="duplicateValues" dxfId="126" priority="3876"/>
    <cfRule type="duplicateValues" dxfId="125" priority="3877"/>
  </conditionalFormatting>
  <conditionalFormatting sqref="D40">
    <cfRule type="duplicateValues" dxfId="124" priority="2524"/>
    <cfRule type="duplicateValues" dxfId="123" priority="2525"/>
  </conditionalFormatting>
  <conditionalFormatting sqref="D40">
    <cfRule type="duplicateValues" dxfId="122" priority="2523"/>
  </conditionalFormatting>
  <conditionalFormatting sqref="D40">
    <cfRule type="duplicateValues" dxfId="121" priority="2520"/>
    <cfRule type="duplicateValues" dxfId="120" priority="2521"/>
    <cfRule type="duplicateValues" dxfId="119" priority="2522"/>
  </conditionalFormatting>
  <conditionalFormatting sqref="D40">
    <cfRule type="duplicateValues" dxfId="118" priority="2519"/>
  </conditionalFormatting>
  <conditionalFormatting sqref="D40">
    <cfRule type="duplicateValues" dxfId="117" priority="2518"/>
  </conditionalFormatting>
  <conditionalFormatting sqref="D40">
    <cfRule type="duplicateValues" dxfId="116" priority="2517"/>
  </conditionalFormatting>
  <conditionalFormatting sqref="D40">
    <cfRule type="duplicateValues" dxfId="115" priority="2514"/>
    <cfRule type="duplicateValues" dxfId="114" priority="2515"/>
    <cfRule type="duplicateValues" dxfId="113" priority="2516"/>
  </conditionalFormatting>
  <conditionalFormatting sqref="AB84:AJ88 V84:Z88 S84:T85 V42:W42 G10 G42 G44 S86:S88 T88:U88 S44:W44 S42 S10:W10 H89:AJ89 G84:G89">
    <cfRule type="containsText" dxfId="112" priority="948" operator="containsText" text="a">
      <formula>NOT(ISERROR(SEARCH("a",G10)))</formula>
    </cfRule>
  </conditionalFormatting>
  <conditionalFormatting sqref="AB84:AJ88 V84:Z88 S84:T85 V42:W42 G10 G42 G44 S86:S88 T88:U88 S44:W44 S42 S10:W10 H89:AJ89 G84:G89">
    <cfRule type="containsText" dxfId="111" priority="943" operator="containsText" text="C/O">
      <formula>NOT(ISERROR(SEARCH("C/O",G10)))</formula>
    </cfRule>
    <cfRule type="containsText" dxfId="110" priority="944" operator="containsText" text="E+N">
      <formula>NOT(ISERROR(SEARCH("E+N",G10)))</formula>
    </cfRule>
    <cfRule type="containsText" dxfId="109" priority="945" operator="containsText" text="M+N">
      <formula>NOT(ISERROR(SEARCH("M+N",G10)))</formula>
    </cfRule>
    <cfRule type="containsText" dxfId="108" priority="946" operator="containsText" text="M+E">
      <formula>NOT(ISERROR(SEARCH("M+E",G10)))</formula>
    </cfRule>
    <cfRule type="cellIs" dxfId="107" priority="947" operator="equal">
      <formula>"+"</formula>
    </cfRule>
  </conditionalFormatting>
  <conditionalFormatting sqref="AF49:AH88 AB84:AE88 AC61:AC66 AD48:AH48 T58:U61 S10:AE14 S84:Z88 AD15:AE47 AF10:AH47 AD49:AE66 AC67:AE83 S61:AB83 S15:AC60 H89:AJ89 AH10:AJ88 G10:G89">
    <cfRule type="containsText" dxfId="106" priority="942" operator="containsText" text="O">
      <formula>NOT(ISERROR(SEARCH("O",G10)))</formula>
    </cfRule>
  </conditionalFormatting>
  <conditionalFormatting sqref="V42:W42 W84:Y85 T84:T85 Z84:Z87 AB84:AD87 W86:W87 Y86:Y87 AG84:AJ87 G44:W44 G84:R87 S84:S88 V84:V88 AE84:AF88 X86:X88 T88:U88 G89:AJ89 G42:S42 G10:W10">
    <cfRule type="expression" dxfId="105" priority="940">
      <formula>G$9=$E10</formula>
    </cfRule>
  </conditionalFormatting>
  <conditionalFormatting sqref="T88 Y88:Z88 AD88:AF88 AH88:AJ88 G88:R88">
    <cfRule type="expression" dxfId="104" priority="935">
      <formula>G$9=#REF!</formula>
    </cfRule>
  </conditionalFormatting>
  <conditionalFormatting sqref="V88:W88 AB88:AC88 AG88:AH88 AE88">
    <cfRule type="expression" dxfId="103" priority="916">
      <formula>V$9=#REF!</formula>
    </cfRule>
  </conditionalFormatting>
  <conditionalFormatting sqref="AA84:AJ88">
    <cfRule type="cellIs" dxfId="102" priority="778" operator="equal">
      <formula>"O"</formula>
    </cfRule>
    <cfRule type="cellIs" dxfId="101" priority="779" operator="equal">
      <formula>"O"</formula>
    </cfRule>
    <cfRule type="cellIs" dxfId="100" priority="780" operator="equal">
      <formula>"M+E"</formula>
    </cfRule>
    <cfRule type="cellIs" dxfId="99" priority="781" operator="equal">
      <formula>"O"</formula>
    </cfRule>
    <cfRule type="cellIs" dxfId="98" priority="782" operator="equal">
      <formula>"A"</formula>
    </cfRule>
  </conditionalFormatting>
  <conditionalFormatting sqref="B89:B1048576 B8:B9">
    <cfRule type="duplicateValues" dxfId="97" priority="197"/>
  </conditionalFormatting>
  <conditionalFormatting sqref="U12:U14 U16">
    <cfRule type="cellIs" dxfId="96" priority="194" operator="equal">
      <formula>"A"</formula>
    </cfRule>
    <cfRule type="aboveAverage" dxfId="95" priority="195"/>
  </conditionalFormatting>
  <conditionalFormatting sqref="G11 V75 S11">
    <cfRule type="cellIs" dxfId="94" priority="193" operator="equal">
      <formula>"A"</formula>
    </cfRule>
  </conditionalFormatting>
  <conditionalFormatting sqref="T42 G43 T86:T87 G11:G41 G45:G83 S45:T83 S11:T41 S43:T43">
    <cfRule type="cellIs" dxfId="93" priority="190" operator="equal">
      <formula>"M+E"</formula>
    </cfRule>
    <cfRule type="cellIs" dxfId="92" priority="191" operator="equal">
      <formula>"M+E"</formula>
    </cfRule>
    <cfRule type="cellIs" dxfId="91" priority="192" operator="equal">
      <formula>"A"</formula>
    </cfRule>
  </conditionalFormatting>
  <conditionalFormatting sqref="T86 U84:U86 T42:U42 W25 G43 T87:U87 G11:G41 G45:G83 S45:V83 S11:V41 S43:V43">
    <cfRule type="cellIs" dxfId="90" priority="189" operator="equal">
      <formula>"E+N"</formula>
    </cfRule>
  </conditionalFormatting>
  <conditionalFormatting sqref="V21:V22 W25 Y10:AJ83 AH10:AJ88">
    <cfRule type="cellIs" dxfId="89" priority="158" operator="equal">
      <formula>"M+E"</formula>
    </cfRule>
    <cfRule type="cellIs" dxfId="88" priority="159" operator="equal">
      <formula>"M+N"</formula>
    </cfRule>
    <cfRule type="cellIs" dxfId="87" priority="160" operator="equal">
      <formula>"E+N"</formula>
    </cfRule>
    <cfRule type="cellIs" dxfId="86" priority="161" operator="equal">
      <formula>"A"</formula>
    </cfRule>
  </conditionalFormatting>
  <conditionalFormatting sqref="V10:AJ83 AH10:AJ88">
    <cfRule type="cellIs" dxfId="85" priority="77" operator="equal">
      <formula>"A"</formula>
    </cfRule>
    <cfRule type="cellIs" dxfId="84" priority="80" operator="equal">
      <formula>"A"</formula>
    </cfRule>
  </conditionalFormatting>
  <conditionalFormatting sqref="Z78">
    <cfRule type="cellIs" dxfId="83" priority="78" operator="equal">
      <formula>"A"</formula>
    </cfRule>
  </conditionalFormatting>
  <conditionalFormatting sqref="B89:B1048576 B8:B83">
    <cfRule type="duplicateValues" dxfId="82" priority="61"/>
  </conditionalFormatting>
  <conditionalFormatting sqref="U13:U14">
    <cfRule type="cellIs" dxfId="81" priority="49" operator="equal">
      <formula>"A"</formula>
    </cfRule>
    <cfRule type="aboveAverage" dxfId="80" priority="50"/>
  </conditionalFormatting>
  <conditionalFormatting sqref="U86:U87 U84 U80:U81 U76 U73 U69 U67 U58:U61 U52:U54 U49 U45:U47 U42 U39:U40 U35 U32 U29 U26 U24 U16">
    <cfRule type="cellIs" dxfId="79" priority="47" operator="equal">
      <formula>"A"</formula>
    </cfRule>
    <cfRule type="aboveAverage" dxfId="78" priority="48"/>
  </conditionalFormatting>
  <conditionalFormatting sqref="U86:U87 U84 U80:U81 U76 U73 U69 U67 U58:U61 U52:U54 U49 U45:U47 U42 U39:U40 U35 U32 U29 U26 U24">
    <cfRule type="cellIs" dxfId="77" priority="45" operator="equal">
      <formula>"A"</formula>
    </cfRule>
    <cfRule type="aboveAverage" dxfId="76" priority="46"/>
  </conditionalFormatting>
  <conditionalFormatting sqref="H10:R10 H42:R42 H44:R44 H8:R8 H84:R88">
    <cfRule type="containsText" dxfId="75" priority="20" operator="containsText" text="C/O">
      <formula>NOT(ISERROR(SEARCH("C/O",H8)))</formula>
    </cfRule>
  </conditionalFormatting>
  <conditionalFormatting sqref="H10:R10 H42:R42 H44:R44 H84:R88">
    <cfRule type="containsText" dxfId="74" priority="18" operator="containsText" text="a">
      <formula>NOT(ISERROR(SEARCH("a",H10)))</formula>
    </cfRule>
  </conditionalFormatting>
  <conditionalFormatting sqref="H10:R10 H42:R42 H44:R44 H84:R88">
    <cfRule type="containsText" dxfId="73" priority="13" operator="containsText" text="C/O">
      <formula>NOT(ISERROR(SEARCH("C/O",H10)))</formula>
    </cfRule>
    <cfRule type="containsText" dxfId="72" priority="14" operator="containsText" text="E+N">
      <formula>NOT(ISERROR(SEARCH("E+N",H10)))</formula>
    </cfRule>
    <cfRule type="containsText" dxfId="71" priority="15" operator="containsText" text="M+N">
      <formula>NOT(ISERROR(SEARCH("M+N",H10)))</formula>
    </cfRule>
    <cfRule type="containsText" dxfId="70" priority="16" operator="containsText" text="M+E">
      <formula>NOT(ISERROR(SEARCH("M+E",H10)))</formula>
    </cfRule>
    <cfRule type="cellIs" dxfId="69" priority="17" operator="equal">
      <formula>"+"</formula>
    </cfRule>
  </conditionalFormatting>
  <conditionalFormatting sqref="H10:R88">
    <cfRule type="containsText" dxfId="68" priority="12" operator="containsText" text="O">
      <formula>NOT(ISERROR(SEARCH("O",H10)))</formula>
    </cfRule>
  </conditionalFormatting>
  <conditionalFormatting sqref="H11:R11">
    <cfRule type="cellIs" dxfId="67" priority="6" operator="equal">
      <formula>"A"</formula>
    </cfRule>
  </conditionalFormatting>
  <conditionalFormatting sqref="H43:R43 H11:R41 H45:R83">
    <cfRule type="cellIs" dxfId="66" priority="3" operator="equal">
      <formula>"M+E"</formula>
    </cfRule>
    <cfRule type="cellIs" dxfId="65" priority="4" operator="equal">
      <formula>"M+E"</formula>
    </cfRule>
    <cfRule type="cellIs" dxfId="64" priority="5" operator="equal">
      <formula>"A"</formula>
    </cfRule>
  </conditionalFormatting>
  <conditionalFormatting sqref="H43:R43 H11:R41 H45:R83">
    <cfRule type="cellIs" dxfId="63" priority="2" operator="equal">
      <formula>"E+N"</formula>
    </cfRule>
  </conditionalFormatting>
  <conditionalFormatting sqref="B89">
    <cfRule type="duplicateValues" dxfId="62" priority="3935"/>
    <cfRule type="duplicateValues" dxfId="61" priority="3936"/>
    <cfRule type="duplicateValues" dxfId="60" priority="3937"/>
  </conditionalFormatting>
  <conditionalFormatting sqref="B89">
    <cfRule type="duplicateValues" dxfId="59" priority="3938"/>
  </conditionalFormatting>
  <conditionalFormatting sqref="B89">
    <cfRule type="duplicateValues" dxfId="58" priority="3939"/>
    <cfRule type="duplicateValues" dxfId="57" priority="3940"/>
  </conditionalFormatting>
  <conditionalFormatting sqref="B89">
    <cfRule type="duplicateValues" dxfId="56" priority="3941"/>
  </conditionalFormatting>
  <conditionalFormatting sqref="B89">
    <cfRule type="duplicateValues" dxfId="55" priority="3942"/>
    <cfRule type="duplicateValues" dxfId="54" priority="3943"/>
    <cfRule type="duplicateValues" dxfId="53" priority="3944"/>
  </conditionalFormatting>
  <conditionalFormatting sqref="B89">
    <cfRule type="duplicateValues" dxfId="52" priority="3945"/>
  </conditionalFormatting>
  <conditionalFormatting sqref="B89">
    <cfRule type="duplicateValues" dxfId="51" priority="3946"/>
  </conditionalFormatting>
  <conditionalFormatting sqref="B89">
    <cfRule type="duplicateValues" dxfId="50" priority="3947"/>
  </conditionalFormatting>
  <conditionalFormatting sqref="B89">
    <cfRule type="duplicateValues" dxfId="49" priority="3948"/>
  </conditionalFormatting>
  <conditionalFormatting sqref="B89">
    <cfRule type="duplicateValues" dxfId="48" priority="3949"/>
    <cfRule type="duplicateValues" dxfId="47" priority="3950"/>
  </conditionalFormatting>
  <conditionalFormatting sqref="B89">
    <cfRule type="duplicateValues" dxfId="46" priority="3951"/>
    <cfRule type="duplicateValues" dxfId="45" priority="3952"/>
  </conditionalFormatting>
  <conditionalFormatting sqref="B89">
    <cfRule type="duplicateValues" dxfId="44" priority="3953"/>
  </conditionalFormatting>
  <conditionalFormatting sqref="B89">
    <cfRule type="duplicateValues" dxfId="43" priority="3954"/>
    <cfRule type="duplicateValues" dxfId="42" priority="3955"/>
    <cfRule type="duplicateValues" dxfId="41" priority="3956"/>
  </conditionalFormatting>
  <conditionalFormatting sqref="B89">
    <cfRule type="duplicateValues" dxfId="40" priority="3957"/>
    <cfRule type="duplicateValues" dxfId="39" priority="3958"/>
    <cfRule type="duplicateValues" dxfId="38" priority="3959"/>
  </conditionalFormatting>
  <conditionalFormatting sqref="B89">
    <cfRule type="duplicateValues" dxfId="37" priority="3960"/>
  </conditionalFormatting>
  <pageMargins left="0.7" right="0.7" top="0.75" bottom="0.75" header="0.3" footer="0.3"/>
  <pageSetup paperSize="9" scale="51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2"/>
  <sheetViews>
    <sheetView workbookViewId="0">
      <selection activeCell="B2" sqref="B2"/>
    </sheetView>
  </sheetViews>
  <sheetFormatPr defaultRowHeight="15" x14ac:dyDescent="0.25"/>
  <cols>
    <col min="1" max="1" width="3.28515625" bestFit="1" customWidth="1"/>
    <col min="2" max="2" width="6.42578125" bestFit="1" customWidth="1"/>
    <col min="3" max="3" width="8.42578125" bestFit="1" customWidth="1"/>
    <col min="4" max="4" width="3.42578125" bestFit="1" customWidth="1"/>
    <col min="5" max="5" width="3.28515625" bestFit="1" customWidth="1"/>
    <col min="6" max="6" width="4.85546875" bestFit="1" customWidth="1"/>
    <col min="7" max="46" width="3.28515625" bestFit="1" customWidth="1"/>
  </cols>
  <sheetData>
    <row r="1" spans="1:46" ht="72" x14ac:dyDescent="0.25">
      <c r="A1" s="61" t="s">
        <v>40</v>
      </c>
      <c r="B1" s="2" t="s">
        <v>38</v>
      </c>
      <c r="C1" s="2" t="s">
        <v>0</v>
      </c>
      <c r="D1" s="2" t="s">
        <v>39</v>
      </c>
      <c r="E1" s="61" t="s">
        <v>1</v>
      </c>
      <c r="F1" s="61" t="s">
        <v>2</v>
      </c>
      <c r="G1" s="62">
        <v>44795</v>
      </c>
      <c r="H1" s="62">
        <v>44796</v>
      </c>
      <c r="I1" s="62">
        <v>44797</v>
      </c>
      <c r="J1" s="62">
        <v>44798</v>
      </c>
      <c r="K1" s="62">
        <v>44799</v>
      </c>
      <c r="L1" s="62">
        <v>44800</v>
      </c>
      <c r="M1" s="62">
        <v>44801</v>
      </c>
      <c r="N1" s="62">
        <v>44802</v>
      </c>
      <c r="O1" s="62">
        <v>44803</v>
      </c>
      <c r="P1" s="62">
        <v>44804</v>
      </c>
      <c r="Q1" s="3">
        <v>44805</v>
      </c>
      <c r="R1" s="3">
        <v>44806</v>
      </c>
      <c r="S1" s="3">
        <v>44807</v>
      </c>
      <c r="T1" s="3">
        <v>44808</v>
      </c>
      <c r="U1" s="3">
        <v>44809</v>
      </c>
      <c r="V1" s="3">
        <v>44810</v>
      </c>
      <c r="W1" s="3">
        <v>44811</v>
      </c>
      <c r="X1" s="3">
        <v>44812</v>
      </c>
      <c r="Y1" s="3">
        <v>44813</v>
      </c>
      <c r="Z1" s="3">
        <v>44814</v>
      </c>
      <c r="AA1" s="3">
        <v>44815</v>
      </c>
      <c r="AB1" s="3">
        <v>44816</v>
      </c>
      <c r="AC1" s="3">
        <v>44817</v>
      </c>
      <c r="AD1" s="3">
        <v>44818</v>
      </c>
      <c r="AE1" s="3">
        <v>44819</v>
      </c>
      <c r="AF1" s="3">
        <v>44820</v>
      </c>
      <c r="AG1" s="3">
        <v>44821</v>
      </c>
      <c r="AH1" s="3">
        <v>44822</v>
      </c>
      <c r="AI1" s="3">
        <v>44823</v>
      </c>
      <c r="AJ1" s="3">
        <v>44824</v>
      </c>
      <c r="AK1" s="3">
        <v>44825</v>
      </c>
      <c r="AL1" s="3">
        <v>44826</v>
      </c>
      <c r="AM1" s="3">
        <v>44827</v>
      </c>
      <c r="AN1" s="3">
        <v>44828</v>
      </c>
      <c r="AO1" s="3">
        <v>44829</v>
      </c>
      <c r="AP1" s="3">
        <v>44830</v>
      </c>
      <c r="AQ1" s="3">
        <v>44831</v>
      </c>
      <c r="AR1" s="3">
        <v>44832</v>
      </c>
      <c r="AS1" s="3">
        <v>44833</v>
      </c>
      <c r="AT1" s="3">
        <v>44834</v>
      </c>
    </row>
    <row r="2" spans="1:46" ht="31.5" x14ac:dyDescent="0.25">
      <c r="A2" s="9">
        <v>38</v>
      </c>
      <c r="B2" s="63" t="s">
        <v>129</v>
      </c>
      <c r="C2" s="64" t="s">
        <v>130</v>
      </c>
      <c r="D2" s="32" t="s">
        <v>210</v>
      </c>
      <c r="E2" s="35"/>
      <c r="F2" s="15" t="s">
        <v>217</v>
      </c>
      <c r="G2" s="15" t="s">
        <v>30</v>
      </c>
      <c r="H2" s="15" t="s">
        <v>30</v>
      </c>
      <c r="I2" s="15" t="s">
        <v>30</v>
      </c>
      <c r="J2" s="15" t="s">
        <v>27</v>
      </c>
      <c r="K2" s="15" t="s">
        <v>28</v>
      </c>
      <c r="L2" s="15" t="s">
        <v>28</v>
      </c>
      <c r="M2" s="15" t="s">
        <v>28</v>
      </c>
      <c r="N2" s="15" t="s">
        <v>28</v>
      </c>
      <c r="O2" s="15" t="s">
        <v>28</v>
      </c>
      <c r="P2" s="15" t="s">
        <v>28</v>
      </c>
      <c r="Q2" s="9" t="s">
        <v>28</v>
      </c>
      <c r="R2" s="9" t="s">
        <v>28</v>
      </c>
      <c r="S2" s="9" t="s">
        <v>28</v>
      </c>
      <c r="T2" s="9" t="s">
        <v>31</v>
      </c>
      <c r="U2" s="9" t="s">
        <v>27</v>
      </c>
      <c r="V2" s="9" t="s">
        <v>31</v>
      </c>
      <c r="W2" s="9" t="s">
        <v>30</v>
      </c>
      <c r="X2" s="9" t="s">
        <v>31</v>
      </c>
      <c r="Y2" s="9" t="s">
        <v>31</v>
      </c>
      <c r="Z2" s="9" t="s">
        <v>31</v>
      </c>
      <c r="AA2" s="9" t="s">
        <v>27</v>
      </c>
      <c r="AB2" s="9" t="s">
        <v>28</v>
      </c>
      <c r="AC2" s="9" t="s">
        <v>28</v>
      </c>
      <c r="AD2" s="9" t="s">
        <v>28</v>
      </c>
      <c r="AE2" s="9" t="s">
        <v>28</v>
      </c>
      <c r="AF2" s="9" t="s">
        <v>28</v>
      </c>
      <c r="AG2" s="15" t="s">
        <v>28</v>
      </c>
      <c r="AH2" s="15" t="s">
        <v>27</v>
      </c>
      <c r="AI2" s="15" t="s">
        <v>30</v>
      </c>
      <c r="AJ2" s="15" t="s">
        <v>30</v>
      </c>
      <c r="AK2" s="15" t="s">
        <v>30</v>
      </c>
      <c r="AL2" s="15" t="s">
        <v>30</v>
      </c>
      <c r="AM2" s="15" t="s">
        <v>30</v>
      </c>
      <c r="AN2" s="9" t="s">
        <v>30</v>
      </c>
      <c r="AO2" s="15" t="s">
        <v>27</v>
      </c>
      <c r="AP2" s="9" t="s">
        <v>28</v>
      </c>
      <c r="AQ2" s="9" t="s">
        <v>28</v>
      </c>
      <c r="AR2" s="9"/>
      <c r="AS2" s="15"/>
      <c r="AT2" s="15"/>
    </row>
  </sheetData>
  <conditionalFormatting sqref="Q1 AC1:AT1">
    <cfRule type="containsText" dxfId="36" priority="37" operator="containsText" text="C/O">
      <formula>NOT(ISERROR(SEARCH("C/O",Q1)))</formula>
    </cfRule>
  </conditionalFormatting>
  <conditionalFormatting sqref="B1">
    <cfRule type="duplicateValues" dxfId="35" priority="36"/>
  </conditionalFormatting>
  <conditionalFormatting sqref="B1">
    <cfRule type="duplicateValues" dxfId="34" priority="34"/>
    <cfRule type="duplicateValues" dxfId="33" priority="35"/>
  </conditionalFormatting>
  <conditionalFormatting sqref="B1">
    <cfRule type="duplicateValues" dxfId="32" priority="32"/>
    <cfRule type="duplicateValues" dxfId="31" priority="33"/>
  </conditionalFormatting>
  <conditionalFormatting sqref="B1">
    <cfRule type="duplicateValues" dxfId="30" priority="29"/>
    <cfRule type="duplicateValues" dxfId="29" priority="30"/>
    <cfRule type="duplicateValues" dxfId="28" priority="31"/>
  </conditionalFormatting>
  <conditionalFormatting sqref="B1">
    <cfRule type="duplicateValues" dxfId="27" priority="28"/>
  </conditionalFormatting>
  <conditionalFormatting sqref="B1">
    <cfRule type="duplicateValues" dxfId="26" priority="27"/>
  </conditionalFormatting>
  <conditionalFormatting sqref="B1">
    <cfRule type="duplicateValues" dxfId="25" priority="24"/>
    <cfRule type="duplicateValues" dxfId="24" priority="25"/>
    <cfRule type="duplicateValues" dxfId="23" priority="26"/>
  </conditionalFormatting>
  <conditionalFormatting sqref="B1">
    <cfRule type="duplicateValues" dxfId="22" priority="23"/>
  </conditionalFormatting>
  <conditionalFormatting sqref="B1:B2">
    <cfRule type="duplicateValues" dxfId="21" priority="22"/>
  </conditionalFormatting>
  <conditionalFormatting sqref="R1:AB1">
    <cfRule type="containsText" dxfId="20" priority="21" operator="containsText" text="C/O">
      <formula>NOT(ISERROR(SEARCH("C/O",R1)))</formula>
    </cfRule>
  </conditionalFormatting>
  <conditionalFormatting sqref="Q2 AC2:AT2">
    <cfRule type="containsText" dxfId="19" priority="20" operator="containsText" text="O">
      <formula>NOT(ISERROR(SEARCH("O",Q2)))</formula>
    </cfRule>
  </conditionalFormatting>
  <conditionalFormatting sqref="Q2 AC2:AD2">
    <cfRule type="cellIs" dxfId="18" priority="17" operator="equal">
      <formula>"M+E"</formula>
    </cfRule>
    <cfRule type="cellIs" dxfId="17" priority="18" operator="equal">
      <formula>"M+E"</formula>
    </cfRule>
    <cfRule type="cellIs" dxfId="16" priority="19" operator="equal">
      <formula>"A"</formula>
    </cfRule>
  </conditionalFormatting>
  <conditionalFormatting sqref="Q2 AC2:AF2">
    <cfRule type="cellIs" dxfId="15" priority="16" operator="equal">
      <formula>"E+N"</formula>
    </cfRule>
  </conditionalFormatting>
  <conditionalFormatting sqref="AI2:AT2">
    <cfRule type="cellIs" dxfId="14" priority="12" operator="equal">
      <formula>"M+E"</formula>
    </cfRule>
    <cfRule type="cellIs" dxfId="13" priority="13" operator="equal">
      <formula>"M+N"</formula>
    </cfRule>
    <cfRule type="cellIs" dxfId="12" priority="14" operator="equal">
      <formula>"E+N"</formula>
    </cfRule>
    <cfRule type="cellIs" dxfId="11" priority="15" operator="equal">
      <formula>"A"</formula>
    </cfRule>
  </conditionalFormatting>
  <conditionalFormatting sqref="AF2:AT2">
    <cfRule type="cellIs" dxfId="10" priority="10" operator="equal">
      <formula>"A"</formula>
    </cfRule>
    <cfRule type="cellIs" dxfId="9" priority="11" operator="equal">
      <formula>"A"</formula>
    </cfRule>
  </conditionalFormatting>
  <conditionalFormatting sqref="AE2">
    <cfRule type="cellIs" dxfId="8" priority="8" operator="equal">
      <formula>"A"</formula>
    </cfRule>
    <cfRule type="aboveAverage" dxfId="7" priority="9"/>
  </conditionalFormatting>
  <conditionalFormatting sqref="AE2">
    <cfRule type="cellIs" dxfId="6" priority="6" operator="equal">
      <formula>"A"</formula>
    </cfRule>
    <cfRule type="aboveAverage" dxfId="5" priority="7"/>
  </conditionalFormatting>
  <conditionalFormatting sqref="R2:AB2">
    <cfRule type="containsText" dxfId="4" priority="5" operator="containsText" text="O">
      <formula>NOT(ISERROR(SEARCH("O",R2)))</formula>
    </cfRule>
  </conditionalFormatting>
  <conditionalFormatting sqref="R2:AB2">
    <cfRule type="cellIs" dxfId="3" priority="2" operator="equal">
      <formula>"M+E"</formula>
    </cfRule>
    <cfRule type="cellIs" dxfId="2" priority="3" operator="equal">
      <formula>"M+E"</formula>
    </cfRule>
    <cfRule type="cellIs" dxfId="1" priority="4" operator="equal">
      <formula>"A"</formula>
    </cfRule>
  </conditionalFormatting>
  <conditionalFormatting sqref="R2:AB2">
    <cfRule type="cellIs" dxfId="0" priority="1" operator="equal">
      <formula>"E+N"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workbookViewId="0">
      <selection activeCell="H4" sqref="H4"/>
    </sheetView>
  </sheetViews>
  <sheetFormatPr defaultRowHeight="15" x14ac:dyDescent="0.25"/>
  <cols>
    <col min="1" max="2" width="12.7109375" bestFit="1" customWidth="1"/>
    <col min="12" max="17" width="0" hidden="1" customWidth="1"/>
  </cols>
  <sheetData>
    <row r="1" spans="1:16" x14ac:dyDescent="0.25">
      <c r="A1" s="65" t="s">
        <v>222</v>
      </c>
      <c r="B1" s="66"/>
      <c r="C1" s="66"/>
      <c r="D1" s="66"/>
      <c r="E1" s="66"/>
      <c r="G1" s="65" t="s">
        <v>55</v>
      </c>
      <c r="H1" s="66"/>
      <c r="I1" s="66"/>
      <c r="J1" s="66"/>
      <c r="L1" s="65" t="s">
        <v>46</v>
      </c>
      <c r="M1" s="66"/>
      <c r="N1" s="66"/>
    </row>
    <row r="2" spans="1:16" x14ac:dyDescent="0.25">
      <c r="A2" s="44" t="s">
        <v>48</v>
      </c>
      <c r="B2" s="44" t="s">
        <v>49</v>
      </c>
      <c r="C2" s="44" t="s">
        <v>50</v>
      </c>
      <c r="D2" s="44" t="s">
        <v>51</v>
      </c>
      <c r="E2" s="44" t="s">
        <v>52</v>
      </c>
      <c r="G2" s="44" t="s">
        <v>50</v>
      </c>
      <c r="H2" s="44" t="s">
        <v>56</v>
      </c>
      <c r="I2" s="44" t="s">
        <v>51</v>
      </c>
      <c r="J2" s="44" t="s">
        <v>52</v>
      </c>
      <c r="L2" s="44" t="s">
        <v>50</v>
      </c>
      <c r="M2" s="44" t="s">
        <v>51</v>
      </c>
      <c r="N2" s="44" t="s">
        <v>52</v>
      </c>
      <c r="P2" s="40" t="s">
        <v>57</v>
      </c>
    </row>
    <row r="3" spans="1:16" x14ac:dyDescent="0.25">
      <c r="A3" s="45" t="s">
        <v>53</v>
      </c>
      <c r="B3" s="46">
        <v>5</v>
      </c>
      <c r="C3" s="47">
        <v>122</v>
      </c>
      <c r="D3" s="46">
        <v>928</v>
      </c>
      <c r="E3" s="46">
        <f>D3*C3</f>
        <v>113216</v>
      </c>
      <c r="G3" s="47">
        <v>2</v>
      </c>
      <c r="H3" s="47">
        <f>G3*8</f>
        <v>16</v>
      </c>
      <c r="I3" s="46">
        <v>192</v>
      </c>
      <c r="J3" s="46">
        <f>I3*H3</f>
        <v>3072</v>
      </c>
      <c r="L3" s="47"/>
      <c r="M3" s="48">
        <v>770</v>
      </c>
      <c r="N3" s="46">
        <f>M3*L3</f>
        <v>0</v>
      </c>
      <c r="P3">
        <v>20019</v>
      </c>
    </row>
    <row r="4" spans="1:16" x14ac:dyDescent="0.25">
      <c r="A4" s="45" t="s">
        <v>210</v>
      </c>
      <c r="B4" s="46">
        <v>74</v>
      </c>
      <c r="C4" s="47">
        <v>1794</v>
      </c>
      <c r="D4" s="46">
        <v>771</v>
      </c>
      <c r="E4" s="46">
        <f t="shared" ref="E4" si="0">D4*C4</f>
        <v>1383174</v>
      </c>
      <c r="G4" s="47">
        <v>3</v>
      </c>
      <c r="H4" s="47">
        <f t="shared" ref="H4" si="1">G4*8</f>
        <v>24</v>
      </c>
      <c r="I4" s="46">
        <v>159</v>
      </c>
      <c r="J4" s="46">
        <f t="shared" ref="J4" si="2">I4*H4</f>
        <v>3816</v>
      </c>
      <c r="L4" s="47"/>
      <c r="M4" s="48">
        <v>635</v>
      </c>
      <c r="N4" s="46">
        <f t="shared" ref="N4" si="3">M4*L4</f>
        <v>0</v>
      </c>
      <c r="P4">
        <v>16506</v>
      </c>
    </row>
    <row r="5" spans="1:16" x14ac:dyDescent="0.25">
      <c r="A5" s="49" t="s">
        <v>36</v>
      </c>
      <c r="B5" s="50">
        <f>B4+B3</f>
        <v>79</v>
      </c>
      <c r="C5" s="50">
        <f>C4+C3</f>
        <v>1916</v>
      </c>
      <c r="D5" s="49"/>
      <c r="E5" s="50">
        <f>E4+E3</f>
        <v>1496390</v>
      </c>
      <c r="G5" s="50">
        <f>SUM(G3:G4)</f>
        <v>5</v>
      </c>
      <c r="H5" s="50">
        <f>SUM(H3:H4)</f>
        <v>40</v>
      </c>
      <c r="I5" s="49"/>
      <c r="J5" s="50">
        <f>SUM(J3:J4)</f>
        <v>6888</v>
      </c>
      <c r="L5" s="50">
        <f>SUM(L3:L4)</f>
        <v>0</v>
      </c>
      <c r="M5" s="49"/>
      <c r="N5" s="50">
        <f>SUM(N3:N4)</f>
        <v>0</v>
      </c>
    </row>
    <row r="6" spans="1:16" x14ac:dyDescent="0.25">
      <c r="A6" s="45" t="s">
        <v>58</v>
      </c>
      <c r="B6" s="32"/>
      <c r="C6" s="32"/>
      <c r="D6" s="32"/>
      <c r="E6" s="32"/>
      <c r="G6" s="32"/>
      <c r="H6" s="32"/>
      <c r="I6" s="32"/>
      <c r="J6" s="46">
        <f>ROUNDUP(J5*3.25%,0)</f>
        <v>224</v>
      </c>
      <c r="L6" s="32"/>
      <c r="M6" s="32"/>
      <c r="N6" s="46">
        <f>ROUNDUP(N5*3.25%,0)</f>
        <v>0</v>
      </c>
    </row>
    <row r="7" spans="1:16" x14ac:dyDescent="0.25">
      <c r="A7" s="41" t="s">
        <v>54</v>
      </c>
      <c r="B7" s="42">
        <v>0.18</v>
      </c>
      <c r="C7" s="43"/>
      <c r="D7" s="43"/>
      <c r="E7" s="42">
        <f>E5*18%</f>
        <v>269350.2</v>
      </c>
      <c r="G7" s="43"/>
      <c r="H7" s="43"/>
      <c r="I7" s="43"/>
      <c r="J7" s="42">
        <f>(J6+J5)*18%</f>
        <v>1280.1599999999999</v>
      </c>
      <c r="L7" s="43"/>
      <c r="M7" s="43"/>
      <c r="N7" s="42">
        <f>(N6+N5)*18%</f>
        <v>0</v>
      </c>
    </row>
    <row r="8" spans="1:16" x14ac:dyDescent="0.25">
      <c r="A8" s="45" t="s">
        <v>36</v>
      </c>
      <c r="B8" s="32"/>
      <c r="C8" s="32"/>
      <c r="D8" s="32"/>
      <c r="E8" s="32">
        <f>E7+E5</f>
        <v>1765740.2</v>
      </c>
      <c r="G8" s="32"/>
      <c r="H8" s="32"/>
      <c r="I8" s="32"/>
      <c r="J8" s="32">
        <f>J7+J5+J6</f>
        <v>8392.16</v>
      </c>
      <c r="K8">
        <f>J8+E8</f>
        <v>1774132.3599999999</v>
      </c>
      <c r="L8" s="32"/>
      <c r="M8" s="32"/>
      <c r="N8" s="32">
        <f>N7+N5</f>
        <v>0</v>
      </c>
      <c r="P8">
        <f>N8+J8+E8</f>
        <v>1774132.3599999999</v>
      </c>
    </row>
  </sheetData>
  <mergeCells count="3">
    <mergeCell ref="A1:E1"/>
    <mergeCell ref="G1:J1"/>
    <mergeCell ref="L1:N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HK SEP'22</vt:lpstr>
      <vt:lpstr>Observation</vt:lpstr>
      <vt:lpstr>Summary</vt:lpstr>
      <vt:lpstr>'HK SEP''22'!Print_Area</vt:lpstr>
      <vt:lpstr>'HK SEP''22'!Print_Titles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Vikram Singh</dc:creator>
  <cp:lastModifiedBy>Arav</cp:lastModifiedBy>
  <cp:lastPrinted>2022-10-10T10:15:19Z</cp:lastPrinted>
  <dcterms:created xsi:type="dcterms:W3CDTF">2022-08-24T10:09:03Z</dcterms:created>
  <dcterms:modified xsi:type="dcterms:W3CDTF">2022-10-10T10:15:23Z</dcterms:modified>
</cp:coreProperties>
</file>